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ayi.ADASO\Desktop\"/>
    </mc:Choice>
  </mc:AlternateContent>
  <bookViews>
    <workbookView xWindow="0" yWindow="0" windowWidth="28800" windowHeight="12060"/>
  </bookViews>
  <sheets>
    <sheet name="ANA SAYFA" sheetId="4" r:id="rId1"/>
    <sheet name="Sayfa18" sheetId="30" r:id="rId2"/>
    <sheet name="Sayfa12" sheetId="36" r:id="rId3"/>
    <sheet name="Sayfa17" sheetId="29" r:id="rId4"/>
    <sheet name="BÜTÇE" sheetId="13" r:id="rId5"/>
    <sheet name="Sayfa3" sheetId="15" r:id="rId6"/>
    <sheet name="Sayfa5" sheetId="17" r:id="rId7"/>
    <sheet name="bütçe 4 yıl" sheetId="16" r:id="rId8"/>
    <sheet name="Sayfa2" sheetId="11" r:id="rId9"/>
    <sheet name="Sayfa7" sheetId="19" r:id="rId10"/>
    <sheet name="Sayfa13" sheetId="37" r:id="rId11"/>
    <sheet name="Sayfa6" sheetId="18" r:id="rId12"/>
    <sheet name="Sayfa1" sheetId="10" r:id="rId13"/>
    <sheet name="Sayfa9" sheetId="33" r:id="rId14"/>
    <sheet name="Sayfa10" sheetId="34" r:id="rId15"/>
    <sheet name="Sayfa11" sheetId="35" r:id="rId16"/>
    <sheet name="Sayfa8" sheetId="32" r:id="rId17"/>
    <sheet name="Sayfa4" sheetId="31" r:id="rId18"/>
    <sheet name="Sayfa16" sheetId="28" r:id="rId19"/>
    <sheet name="TEM BÜTÇE GERÇ STR PLA" sheetId="26" r:id="rId20"/>
  </sheets>
  <definedNames>
    <definedName name="_xlnm._FilterDatabase" localSheetId="0" hidden="1">'ANA SAYFA'!$A$1:$U$389</definedName>
    <definedName name="_xlnm._FilterDatabase" localSheetId="7" hidden="1">'bütçe 4 yıl'!$A$1:$F$419</definedName>
    <definedName name="_xlnm._FilterDatabase" localSheetId="12" hidden="1">Sayfa1!$A$1:$M$27</definedName>
    <definedName name="_xlnm.Print_Titles" localSheetId="7">'bütçe 4 yıl'!$1:$1</definedName>
    <definedName name="_xlnm.Print_Titles" localSheetId="1">Sayfa18!$1:$1</definedName>
  </definedNames>
  <calcPr calcId="152511"/>
  <pivotCaches>
    <pivotCache cacheId="0" r:id="rId21"/>
    <pivotCache cacheId="1" r:id="rId22"/>
    <pivotCache cacheId="2" r:id="rId23"/>
    <pivotCache cacheId="3" r:id="rId24"/>
    <pivotCache cacheId="4" r:id="rId25"/>
    <pivotCache cacheId="5" r:id="rId2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0" i="16" l="1"/>
  <c r="D420" i="16"/>
  <c r="E420" i="16"/>
  <c r="F420" i="16"/>
  <c r="B420" i="16"/>
  <c r="D24" i="26" l="1"/>
  <c r="D25" i="26"/>
  <c r="D26" i="26"/>
  <c r="D23" i="26"/>
  <c r="C23" i="26"/>
  <c r="C26" i="26" s="1"/>
  <c r="C24" i="26"/>
  <c r="C25" i="26"/>
  <c r="B26" i="26"/>
  <c r="B25" i="26"/>
  <c r="B23" i="26"/>
  <c r="B24" i="26"/>
  <c r="D5" i="35"/>
  <c r="E5" i="35"/>
  <c r="F5" i="35"/>
  <c r="C5" i="35"/>
  <c r="G3" i="35"/>
  <c r="G4" i="35"/>
  <c r="G2" i="35"/>
  <c r="I5" i="35"/>
  <c r="N7" i="34"/>
  <c r="J7" i="34"/>
  <c r="K7" i="34"/>
  <c r="I7" i="34"/>
  <c r="L5" i="34"/>
  <c r="L6" i="34"/>
  <c r="L4" i="34"/>
  <c r="L7" i="34" s="1"/>
  <c r="F27" i="33"/>
  <c r="E27" i="33"/>
  <c r="J5" i="32"/>
  <c r="J6" i="32"/>
  <c r="J7" i="32"/>
  <c r="J8" i="32"/>
  <c r="J9" i="32"/>
  <c r="J10" i="32"/>
  <c r="J4" i="32"/>
  <c r="G5" i="35" l="1"/>
  <c r="K389" i="4"/>
  <c r="L389" i="4"/>
  <c r="M389" i="4"/>
  <c r="I34" i="10"/>
  <c r="H27" i="10"/>
  <c r="D21" i="26"/>
  <c r="D16" i="26"/>
  <c r="D17" i="26"/>
  <c r="D18" i="26"/>
  <c r="D19" i="26"/>
  <c r="D20" i="26"/>
  <c r="D15" i="26"/>
  <c r="I3" i="10"/>
  <c r="I6" i="10"/>
  <c r="I7" i="10"/>
  <c r="I8" i="10"/>
  <c r="I9" i="10"/>
  <c r="I10" i="10"/>
  <c r="I11" i="10"/>
  <c r="I12" i="10"/>
  <c r="I13" i="10"/>
  <c r="I14" i="10"/>
  <c r="I15" i="10"/>
  <c r="I16" i="10"/>
  <c r="I17" i="10"/>
  <c r="I18" i="10"/>
  <c r="I19" i="10"/>
  <c r="I20" i="10"/>
  <c r="I21" i="10"/>
  <c r="I22" i="10"/>
  <c r="I23" i="10"/>
  <c r="I24" i="10"/>
  <c r="I25" i="10"/>
  <c r="I26" i="10"/>
  <c r="I2" i="10"/>
  <c r="C27" i="17"/>
  <c r="C34" i="17" s="1"/>
  <c r="C18" i="17"/>
  <c r="D10" i="28"/>
  <c r="D9" i="28"/>
  <c r="D8" i="28"/>
  <c r="D7" i="28"/>
  <c r="D6" i="28"/>
  <c r="D5" i="28"/>
  <c r="D4" i="28"/>
  <c r="J27" i="10" l="1"/>
  <c r="K27" i="10"/>
  <c r="M27" i="10"/>
  <c r="G27" i="10" l="1"/>
  <c r="I27" i="10" l="1"/>
  <c r="G28" i="10"/>
  <c r="S221" i="4"/>
  <c r="S191" i="4"/>
  <c r="S185" i="4"/>
  <c r="S135" i="4"/>
  <c r="S54" i="4"/>
  <c r="S53" i="4"/>
  <c r="S37" i="4"/>
  <c r="J17" i="4"/>
  <c r="J389" i="4" s="1"/>
  <c r="I17" i="4"/>
  <c r="I389" i="4" s="1"/>
</calcChain>
</file>

<file path=xl/sharedStrings.xml><?xml version="1.0" encoding="utf-8"?>
<sst xmlns="http://schemas.openxmlformats.org/spreadsheetml/2006/main" count="10677" uniqueCount="1535">
  <si>
    <t>Str Plan Amaç No</t>
  </si>
  <si>
    <t>STRATEJİK ANA AMAÇLAR  (6 BİLEŞEN)</t>
  </si>
  <si>
    <t>Kod 2 li</t>
  </si>
  <si>
    <t>Stratejik Hedefler (1.1...6.7)</t>
  </si>
  <si>
    <t>Kod</t>
  </si>
  <si>
    <t>Stratejik Faaliyet/Eylemler (1.1.1…..6.7.60)</t>
  </si>
  <si>
    <t>Performans Göstergesi</t>
  </si>
  <si>
    <t>2018 Tahmini Bütçe (TL)</t>
  </si>
  <si>
    <t>2019 Tahmini Bütçe (TL)</t>
  </si>
  <si>
    <t>2020 Tahmini Bütçe (TL)</t>
  </si>
  <si>
    <t>2021 Tahmini Bütçe (TL)</t>
  </si>
  <si>
    <t>2022 Tahmini Bütçe (TL)</t>
  </si>
  <si>
    <t>hedefTekrarAdet</t>
  </si>
  <si>
    <t>hedefBasTarih</t>
  </si>
  <si>
    <t>hedefBitTarih</t>
  </si>
  <si>
    <t>hedefOlTarih</t>
  </si>
  <si>
    <t>hedefAkrediteMaddeAdet</t>
  </si>
  <si>
    <t>(No column name)</t>
  </si>
  <si>
    <t>1</t>
  </si>
  <si>
    <t>1-Teknolojiyi Etkin Şekilde Kullanarak, Hizmet Kalitesini, Verimliliği ve Çeşitliliğini Artırmak</t>
  </si>
  <si>
    <t>1.1</t>
  </si>
  <si>
    <t>1.1-Mevcut yazılım süreçleri geliştirilerek iyileştirilecek,</t>
  </si>
  <si>
    <t>1.1.1</t>
  </si>
  <si>
    <t>Yılda 4 kez</t>
  </si>
  <si>
    <t>1.2.2</t>
  </si>
  <si>
    <t>WEB SAYFASININ REVİZE EDİLMESİ VE BUNA  YÖNELİK YAPILAN ÇALIŞMALAR - --</t>
  </si>
  <si>
    <t>TAHİR  ERŞANLI</t>
  </si>
  <si>
    <t>1.1.2</t>
  </si>
  <si>
    <t>1 adet yazılım, 6 ayda bir güncelleme yapılması</t>
  </si>
  <si>
    <t>ADASO MOBİL UYGULAMASI İÇİN YAPILAN İYİLEŞTİRME ÇALIŞMALARI - --</t>
  </si>
  <si>
    <t>1.1.3</t>
  </si>
  <si>
    <t>Yılda 12 kez</t>
  </si>
  <si>
    <t>1.3.1</t>
  </si>
  <si>
    <t>WEB SAYFASINDA YAPILAN BİLDİRİM/DUYURU/HABER VS SAYISI - --</t>
  </si>
  <si>
    <t>1.5.5 / 1.5.2</t>
  </si>
  <si>
    <t>EREN İŞLET</t>
  </si>
  <si>
    <t>1.1.4</t>
  </si>
  <si>
    <t>2.3.2</t>
  </si>
  <si>
    <t>TEŞVİK SİHİRBAZI PLATFORMUNUN GELİŞTİRİLMESİNE YÖNELİK YAPILAN REVİZELER - --</t>
  </si>
  <si>
    <t>2.3.4 / 2.3.3 / 1.6.1</t>
  </si>
  <si>
    <t>1.2</t>
  </si>
  <si>
    <t>1.2-Yeni yazılımlarla hizmet kalitesi ve çeşitliliği artırılacak,</t>
  </si>
  <si>
    <t>1.2.1</t>
  </si>
  <si>
    <t>DANIŞMAN HAVUZU OLUŞTURULMASINA YÖNELİK YAPILAN ÇALIŞMALAR - --</t>
  </si>
  <si>
    <t>2.3.2 / 2.3.3</t>
  </si>
  <si>
    <t>BENCMARK PLATFORMUNUN GELİŞTİRİLMESİ VE BU KAPSAMDA YAPILAN ÇALIŞMALAR - --</t>
  </si>
  <si>
    <t>1.6.2 / 1.6.1</t>
  </si>
  <si>
    <t>1.2.3</t>
  </si>
  <si>
    <t>MAİL PROGRAMI GELİŞTİRİLMESİNE YÖNELİK YAPILAN ÇALIŞMALAR - --</t>
  </si>
  <si>
    <t>2.1.2 / 2.1.1</t>
  </si>
  <si>
    <t>1.2.4</t>
  </si>
  <si>
    <t>YAZILIM TABANLI YENİ PROJE VE ARAYÜZLER GELİŞTİRİLMESİ VE BUNA YÖNELİK YAPILAN ÇALIŞMALAR  - --</t>
  </si>
  <si>
    <t>2.4.2 / 1.6.1</t>
  </si>
  <si>
    <t>1.2.5</t>
  </si>
  <si>
    <t>FİRMA CRM PORTALININ GELİŞTİRİLMESİ VE BUNA  YÖNELİK YAPILAN ÇALIŞMALAR - --</t>
  </si>
  <si>
    <t>1.7.7 / 1.7.6 / 1.7.1 / 1.7.3 / 1.6.1</t>
  </si>
  <si>
    <t>1.2.6</t>
  </si>
  <si>
    <t>SURİYELİ WEB PORTALI OLUŞTURULMASI VE BUNA YÖNELİK OLARAK YAPILAN ÇALIŞMALAR - --</t>
  </si>
  <si>
    <t>1.6.3 / 1.6.1</t>
  </si>
  <si>
    <t>1.2.7</t>
  </si>
  <si>
    <t>yılda 12 kez güncelleme yapılması</t>
  </si>
  <si>
    <t>BORA BEY ATAMADI - --</t>
  </si>
  <si>
    <t>1.2.8</t>
  </si>
  <si>
    <t>2.1.2</t>
  </si>
  <si>
    <t>FORMUN ELEKTRONİK ORTAMA AKTARILMASI VE BUNUN İÇİN YAPILAN ÇALIŞMA - --</t>
  </si>
  <si>
    <t>1.7.3 / 1.6.1</t>
  </si>
  <si>
    <t>1.2.9</t>
  </si>
  <si>
    <t>2.1.4</t>
  </si>
  <si>
    <t>STAJ YAZILIMININ TAMAMLANMASI VE BU KAPSAMDA YAPILAN İŞLER - --</t>
  </si>
  <si>
    <t>1.6.2 / 2.3.1 / 1.6.1</t>
  </si>
  <si>
    <t>1.2.10</t>
  </si>
  <si>
    <t>2019-01-16 19:27:00.090</t>
  </si>
  <si>
    <t>2.2.3</t>
  </si>
  <si>
    <t>DIŞ TİCARET YAZILIMI GELİŞTİRİLMESİ İÇİN YAPILAN FAALİYET SAYISI - --</t>
  </si>
  <si>
    <t>2.5.8 / 2.1.4 / 1.6.1</t>
  </si>
  <si>
    <t>TOLGA TEMİZYÜREK</t>
  </si>
  <si>
    <t>1.3</t>
  </si>
  <si>
    <t>1.3-Teknoloji tabanlı hizmetlerin kesintisiz, hızlı ve yüksek kalitede verilmesi sağlanacak,</t>
  </si>
  <si>
    <t>PORTALLARLA İLGİLİ YAPILAN RAPORLAMA ÇALIŞMALARI - --</t>
  </si>
  <si>
    <t>1.3.2</t>
  </si>
  <si>
    <t>Yılda 12 kez bakım yapılması</t>
  </si>
  <si>
    <t>ELEKTRİK VE JENARATÖRLE İLGİLİ YAPILAN İŞ SAYISI - --</t>
  </si>
  <si>
    <t xml:space="preserve">OĞUZHAN </t>
  </si>
  <si>
    <t>1.3.3</t>
  </si>
  <si>
    <t>BAKIM FAALİYETİ SAYISI - --</t>
  </si>
  <si>
    <t>1.3.4</t>
  </si>
  <si>
    <t>ODA DONANIM ALTYAPISI İÇİN YAPILAN İŞLER  - --</t>
  </si>
  <si>
    <t>AZİZHAN DEDE</t>
  </si>
  <si>
    <t>2</t>
  </si>
  <si>
    <t>2-Üye Sorunlarının Çözümünde Etkin Bir Rol Oynamak</t>
  </si>
  <si>
    <t>2.1</t>
  </si>
  <si>
    <t>2.1-Oda Üye sorun ve önerilerini etkin bir şekilde tespit edecektir.</t>
  </si>
  <si>
    <t>2.1.1</t>
  </si>
  <si>
    <t>BENCMARK PLATFORMU KAPSAMINDA SORU KÜMESİNİN REVİZE EDİLMESİ VE BU KAPSAMDA YAPILAN ÇALIŞMALAR - --</t>
  </si>
  <si>
    <t>2.4.4 / 2.4.3 / 2.4.6 / 2.3.1</t>
  </si>
  <si>
    <t>CANSU ÖZTÜRK</t>
  </si>
  <si>
    <t>Yılda 1 kez</t>
  </si>
  <si>
    <t>GELİŞTİRİLEN MEMNUNİYET ANKET FORMU - --</t>
  </si>
  <si>
    <t>2.1.1 / 1.7.5 / 2.1.3 / 2.3.1</t>
  </si>
  <si>
    <t>DİLEK FINDIL</t>
  </si>
  <si>
    <t>2.1.3</t>
  </si>
  <si>
    <t>ZİYARET EDİLEN FİRMA VE HAZIRLANAN RAPOR SAYISI - --</t>
  </si>
  <si>
    <t>2.1.3 / 1.7.3 / 2.3.1</t>
  </si>
  <si>
    <t>BEDİA MÜLAYİM</t>
  </si>
  <si>
    <t>Yılda 6 kez</t>
  </si>
  <si>
    <t>MEHMET KARAKUŞ</t>
  </si>
  <si>
    <t>2.1.5</t>
  </si>
  <si>
    <t>GÜLHAN ÖZDEMİR</t>
  </si>
  <si>
    <t>2.1.6</t>
  </si>
  <si>
    <t>2.1.7</t>
  </si>
  <si>
    <t>Yılda 1 kez revize</t>
  </si>
  <si>
    <t>ÜYE SORUN VE BEKLENTİ ANKET FORMU ERTESİNDE  GERÇEKLEŞTİRİLEN YENİ FAALİYET SAYISI - --</t>
  </si>
  <si>
    <t>2.1.1 / 1.7.5 / 2.1.3 / 2.4.1 / 1.5.8</t>
  </si>
  <si>
    <t>2.1.8</t>
  </si>
  <si>
    <t>DANIŞMANIMIZA SORUN PLATFORMUNA GELEN SORU SAYISI - --</t>
  </si>
  <si>
    <t>1.7.2 / 1.6.1</t>
  </si>
  <si>
    <t>2.1.9</t>
  </si>
  <si>
    <t>Yılda 6 üye ziyareti</t>
  </si>
  <si>
    <t>2.1.10</t>
  </si>
  <si>
    <t>Yılda 5 üye şikayeti sonuçlandırmak</t>
  </si>
  <si>
    <t>ÇÖZÜME KAVUŞTURULAN ŞİKAYET SAYISI - --</t>
  </si>
  <si>
    <t>1.7.9 / 1.7.8</t>
  </si>
  <si>
    <t>2.1.11</t>
  </si>
  <si>
    <t>SAHA ZİYARET FORMUNDA YAPILAN REVİZE - --</t>
  </si>
  <si>
    <t>2.1.1 / 2.1.3</t>
  </si>
  <si>
    <t>2.1.12</t>
  </si>
  <si>
    <t>ZAHİDE TOPRAK</t>
  </si>
  <si>
    <t>2.1.13</t>
  </si>
  <si>
    <t>ADANA İMALAT SANAYİ FORMUNA CEVAP VEREN FİRMA SAYISI - --</t>
  </si>
  <si>
    <t>2.1.14</t>
  </si>
  <si>
    <t xml:space="preserve">Yılda 12 kez </t>
  </si>
  <si>
    <t>2.1.15</t>
  </si>
  <si>
    <t>Yılda 24 defa</t>
  </si>
  <si>
    <t>MUHTELİF KURUMLARA İLETİLEN GÖRÜŞ SAYISI - --</t>
  </si>
  <si>
    <t>EBRU GÜNEM</t>
  </si>
  <si>
    <t>2.1.16</t>
  </si>
  <si>
    <t>NULL</t>
  </si>
  <si>
    <t>2.1.1 / 1.7.5 / 2.1.3</t>
  </si>
  <si>
    <t>Özgü Özgür</t>
  </si>
  <si>
    <t>2.1.17</t>
  </si>
  <si>
    <t>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 - ZİYARET EDİLEN FİRMA VE HAZIRLANAN RAPOR SAYISI</t>
  </si>
  <si>
    <t>Emine Özal</t>
  </si>
  <si>
    <t>2.2</t>
  </si>
  <si>
    <t>2.2-Oda, Üye sorunlarının çözümü, beklentilerinin karşılanması noktasında ilgili kurumlar nezdinde aktif bir rol oynayacaktır.</t>
  </si>
  <si>
    <t>2.2.1</t>
  </si>
  <si>
    <t>SÜRECCİN İYİLEŞTİRİLMESİNE YÖNELİK OLARAK YAPILAN ÇALIŞMA SAYISI - --</t>
  </si>
  <si>
    <t>2.2.2.</t>
  </si>
  <si>
    <t>ARABULUCULUK MERKEZİNİN KURULMASI - --</t>
  </si>
  <si>
    <t>1.7.9 / 1.7.3 / 2.3.1</t>
  </si>
  <si>
    <t>Yılda 2 kez</t>
  </si>
  <si>
    <t>ADANA'NIN ÖNE ÇIKAN SORUNLARINA YÖNELİK OLARAK SUNULAN RAPOR VE YAPILAN GÜNCELLEME SAYISI - --</t>
  </si>
  <si>
    <t>2.2.1 / 2.2.12 / 2.2.10 / 2.2.9</t>
  </si>
  <si>
    <t>2.2.4</t>
  </si>
  <si>
    <t>ADANA'NIN ÖNE ÇIKAN SORUNLARINA YÖNELİK OLARAK SUNULAN RAPOR İÇİN TAKİP SİSTEMATİĞİ GELİŞTİRİLMESİ - --</t>
  </si>
  <si>
    <t>2.2.1 / 2.2.13 / 2.2.12</t>
  </si>
  <si>
    <t>2.2.5</t>
  </si>
  <si>
    <t>2.2.6</t>
  </si>
  <si>
    <t>KARAR ALICILARIN KATILIMIYLA GERÇEKLEŞTİRİLEN TOPLANTI SAYISI - --</t>
  </si>
  <si>
    <t>2.2.2 / 2.2.1 / 1.7.5 / 2.2.6</t>
  </si>
  <si>
    <t>2.2.7</t>
  </si>
  <si>
    <t>2.3.1</t>
  </si>
  <si>
    <t>SEKTÖREL SANAYİ ENVANTERİ ÇIKARILMASINA YÖNELİK OLARAK YAPILAN ÇALIŞMA SAYISI - --</t>
  </si>
  <si>
    <t>5</t>
  </si>
  <si>
    <t>5-Bölgenin Sanayi Odaklı Kalkınma Noktasında Sanayinin Gelişimine Katkı Sağlamak</t>
  </si>
  <si>
    <t>5.5</t>
  </si>
  <si>
    <t>5.5-Firmalar arası işbirliklerinin geliştirilmesine ve kümelenmeye yönelik çalışmalar yapacaktır.</t>
  </si>
  <si>
    <t>5.5.1</t>
  </si>
  <si>
    <t>KONSEY ÇALIŞMALARI KAPSAMINDA GERÇEKLEŞTİRİLEN FAALİYET SAYISI - --</t>
  </si>
  <si>
    <t>2.1.2 / 2.2.13 / 2.2.3</t>
  </si>
  <si>
    <t>5.5.2</t>
  </si>
  <si>
    <t>2.1.18</t>
  </si>
  <si>
    <t>KONSEY ÇALIŞMALARINA PARALEL OLARAK GERÇEKLEŞTİRİLEN MESLEK KOMİTE FAALİYET SAYISI - --</t>
  </si>
  <si>
    <t>2.2.1 / 2.1.2 / 2.2.7 / 2.2.13 / 1.1.2</t>
  </si>
  <si>
    <t>2.1.19</t>
  </si>
  <si>
    <t>2.1.20</t>
  </si>
  <si>
    <t>5.5.3</t>
  </si>
  <si>
    <t>5.5.4</t>
  </si>
  <si>
    <t>5.5.5</t>
  </si>
  <si>
    <t>Yılda 8 kez</t>
  </si>
  <si>
    <t>2.1.21</t>
  </si>
  <si>
    <t>2.1.22</t>
  </si>
  <si>
    <t>2.1.23</t>
  </si>
  <si>
    <t>2.1.24</t>
  </si>
  <si>
    <t>2.1.25</t>
  </si>
  <si>
    <t>2019-06-29 18:43:06.083</t>
  </si>
  <si>
    <t>2.1.26</t>
  </si>
  <si>
    <t>2.1.2 / 2.2.7 / 2.2.13</t>
  </si>
  <si>
    <t>5.5.6</t>
  </si>
  <si>
    <t>2019-06-29 18:55:49.083</t>
  </si>
  <si>
    <t>2.2.1 / 2.2.7 / 2.2.13</t>
  </si>
  <si>
    <t>5.5.7</t>
  </si>
  <si>
    <t>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 - Meslek Komiteleri Kapsamında Gerçekleştirilen her türlü çalışma sayısı</t>
  </si>
  <si>
    <t>5.5.8</t>
  </si>
  <si>
    <t>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 - Konseyler bazında gerçekleştirlen her türlü çalışma sayısı</t>
  </si>
  <si>
    <t>2.3</t>
  </si>
  <si>
    <t>2.3-Üyelerini ihtiyaç duyacakları muhtelif konularda en doğru ve hızlı şekilde bilgilendirecektir.</t>
  </si>
  <si>
    <t>ÜYELERİN REKABET GÜCÜNÜ ARTTIRMAYA YÖNELİK OLARAK GERÇEKLEŞTİRİLEN FAALİYET SAYISI - --</t>
  </si>
  <si>
    <t>2.3.2 / 2.3.1</t>
  </si>
  <si>
    <t>2.3.3</t>
  </si>
  <si>
    <t>2019-01-16 19:27:00.013</t>
  </si>
  <si>
    <t>TÜRKİYE VE DÜNYA EKONOMİSYLE İLGİLİ HAZIRLANAN RAPOR SAYISI - --</t>
  </si>
  <si>
    <t>2.5.10 / 2.3.2</t>
  </si>
  <si>
    <t>SUHAYP EŞRAFİ</t>
  </si>
  <si>
    <t>2.3.4</t>
  </si>
  <si>
    <t>Yılda 60 adet</t>
  </si>
  <si>
    <t>2019-01-16 19:27:00.030</t>
  </si>
  <si>
    <t>DURURULAN MEVZUAT DEĞİŞİKLİKLERİ SAYISI - --</t>
  </si>
  <si>
    <t>2.3.4 / 2.2.12</t>
  </si>
  <si>
    <t>2.3.5</t>
  </si>
  <si>
    <t>2.3.6</t>
  </si>
  <si>
    <t>Yılda 3 kez</t>
  </si>
  <si>
    <t>HAZIRLANAN SEKTÖREL İSTATİSTİK SAYISI - --</t>
  </si>
  <si>
    <t>3</t>
  </si>
  <si>
    <t>3-Ülkemiz Dış Ticaretinde Bölgemizin Payını Arttırmak</t>
  </si>
  <si>
    <t>3.1</t>
  </si>
  <si>
    <t>3-1 Üyelerin ihracat desteklerinden daha etkin şekilde faydalanılmasına yönelik çalışmalar yapmak,</t>
  </si>
  <si>
    <t>3.1.1</t>
  </si>
  <si>
    <t>DIŞ TİCARETLE İLGİLİ DÜZENLENEN FAALİYET SAYISI (SEMİNER/TOPLANTI/ÇALIŞTAY) (YURT DIŞI VE ALIM HEYETİ ORGANİZASYONLARI HARİÇ) - -- - DIŞ TİCARETLE İLGİLİ DÜZENLENEN FAALİYET SAYISI (SEMİNER/TOPLANTI/ÇALIŞTAY) (YURT DIŞI VE ALIM HEYETİ ORGANİZASYONLARI HARİÇ) - --</t>
  </si>
  <si>
    <t>1.7.1 / 2.5.13 / 2.5.12 / 2.4.5</t>
  </si>
  <si>
    <t>3.1.2</t>
  </si>
  <si>
    <t>DIŞ TİCARETLE İLGİLİ DÜZENLENEN FAALİYET SAYISI (SEMİNER/TOPLANTI/ÇALIŞTAY) (YURT DIŞI VE ALIM HEYETİ ORGANİZASYONLARI HARİÇ) - --</t>
  </si>
  <si>
    <t>3.1.3</t>
  </si>
  <si>
    <t>Yılda 50 firma</t>
  </si>
  <si>
    <t>2019-01-16 19:27:00.043</t>
  </si>
  <si>
    <t>İHRACAT DESTEK OFİSİ BÜNYESİNDE YAPILAN FAALİYET SAYISI - --</t>
  </si>
  <si>
    <t>2.5.12 / 2.5.14 / 2.5.2 / 2.5.3</t>
  </si>
  <si>
    <t>3.1.4</t>
  </si>
  <si>
    <t>2019-01-16 19:27:00.060</t>
  </si>
  <si>
    <t>2.5.13 / 2.5.12 / 2.5.10 / 2.5.3</t>
  </si>
  <si>
    <t>3.1.5</t>
  </si>
  <si>
    <t>İHRACAT DESTEĞİNDEN FAYDALANDIRILAN FİRMA SAYISI - --</t>
  </si>
  <si>
    <t>3.1.6</t>
  </si>
  <si>
    <t>2019-01-16 19:27:00.077</t>
  </si>
  <si>
    <t>ALIM HEYETİ ORGANİZASYONU SAYISI (SÜREÇ) - --</t>
  </si>
  <si>
    <t>2.5.11 / 2.5.6 / 2.5.7</t>
  </si>
  <si>
    <t>3.1.7</t>
  </si>
  <si>
    <t>Kaldırılsın proje kaldırıldı</t>
  </si>
  <si>
    <t>E-TİCARET KAPSAMINDA YAPILAN FAALİYET SAYISI - --</t>
  </si>
  <si>
    <t>3.1.8</t>
  </si>
  <si>
    <t>Yılda 100 üye</t>
  </si>
  <si>
    <t>İHRACAT DESTEKLERİYLE İLGİLİ YAPILAN FAALİYET SAYISI - --</t>
  </si>
  <si>
    <t>2.5.4 / 2.4.2 / 2.3.3 / 2.5.3</t>
  </si>
  <si>
    <t>3.1.9</t>
  </si>
  <si>
    <t>Yılda 10 kez</t>
  </si>
  <si>
    <t>TEŞVİK SİHİRBAZINDA İHRACAT DESTEKLERİYLE İLGİLİ YAPILAN REVİZE SAYISI - --</t>
  </si>
  <si>
    <t>3.1.10</t>
  </si>
  <si>
    <t>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 - DIŞ TİCARETLE İLGİLİ DÜZENLENEN FAALİYET SAYISI (SEMİNER/TOPLANTI/ÇALIŞTAY) (YURT DIŞI VE ALIM HEYETİ ORGANİZASYONLARI HARİÇ)</t>
  </si>
  <si>
    <t>3.2</t>
  </si>
  <si>
    <t>3-2 Üyelerin dış ticaretle ilgili istatistik, nitelikli eleman  ve ticari bilgi taleplerinin karşılanmasına yönelik çalışmalar yapılacaktır.</t>
  </si>
  <si>
    <t>3.2.1</t>
  </si>
  <si>
    <t>YÖNETİM KURULUNA SUNULAN İHRACAT RAPORU SAYISI - --</t>
  </si>
  <si>
    <t>2.5.8 / 2.1.4</t>
  </si>
  <si>
    <t>1.2.11</t>
  </si>
  <si>
    <t>1 yazılım 6 ayda bir güncelleme</t>
  </si>
  <si>
    <t>İHRACAT YAZILIM PLATFORMUNUN GELİŞTİRİLMESİ VE BUNA YÖNELİK YAPILAN ÇALIŞMALAR - --</t>
  </si>
  <si>
    <t>2.5.1 / 2.5.2</t>
  </si>
  <si>
    <t>3.2.2</t>
  </si>
  <si>
    <t>ODA GAZETESİNE VERİLEN DIŞ TİCARET RAPOR- İSTATİSTİK SAYISI  - --</t>
  </si>
  <si>
    <t>2.5.10 / 1.5.2</t>
  </si>
  <si>
    <t>3.2.3</t>
  </si>
  <si>
    <t>Yılda 13 kez</t>
  </si>
  <si>
    <t>ÜYELERE YÖNELİK HAZIRLANAN İHRACAT RAPORU SAYISI  - --</t>
  </si>
  <si>
    <t>2.5.10 / 2.1.4</t>
  </si>
  <si>
    <t>3.2.4</t>
  </si>
  <si>
    <t>YABANCI KONUK ZİYARETLERİ ÖNCESİ HAZIRLANAN RAPOR SAYISI - --</t>
  </si>
  <si>
    <t>2.5.12 / 2.5.10</t>
  </si>
  <si>
    <t>3.2.5</t>
  </si>
  <si>
    <t>Yılda 24 kez</t>
  </si>
  <si>
    <t>DÜZENLENEN TRADEMAP EĞİTİMİ SAYISI - --</t>
  </si>
  <si>
    <t>2.5.12 / 2.5.14 / 2.5.10 / 2.5.2 / 2.5.3</t>
  </si>
  <si>
    <t>3.2.6</t>
  </si>
  <si>
    <t>İSTİHBARAT MERKEZİ KURULMASINA YÖNELİK YAPILAN ÇALIŞMALAR - --</t>
  </si>
  <si>
    <t>2.5.10 / 2.5.2</t>
  </si>
  <si>
    <t>3.2.7</t>
  </si>
  <si>
    <t>HAZIRLANAN ÜLKE PAZAR ARAŞTIRMA RAPORU SAYISI - --</t>
  </si>
  <si>
    <t>2.5.13 / 2.1.4</t>
  </si>
  <si>
    <t>3.2.8</t>
  </si>
  <si>
    <t>ÜRÜN GRUPLARI BAZINDA HAZIRLANAN PAZAR ARAŞTIRMASI SAYISI - --</t>
  </si>
  <si>
    <t>3.2.9</t>
  </si>
  <si>
    <t>İHRACATIN ARTTIRILMASI AMACIYLA ERİŞİM SAĞLANAN FARKLI VE YENİ VERİ TABANI SAYISI - --</t>
  </si>
  <si>
    <t>3.2.10</t>
  </si>
  <si>
    <t>TALEPLERLE İLGİLİ YAPILAN HABER SAYISI - --</t>
  </si>
  <si>
    <t>2.5.1 / 2.5.7</t>
  </si>
  <si>
    <t>3.3</t>
  </si>
  <si>
    <t xml:space="preserve">3-3 Firmalar ve kurumlar arası işbirlikleri, yenilikçi projeler ve kümelenme çalışmalarıyla dış ticaretten alınan pay arttırılmaya çalışılacaktır. </t>
  </si>
  <si>
    <t>3.3.1</t>
  </si>
  <si>
    <t>PAZAR YERİ/ONLİNE KATALOG PORTALI GELİŞTİRİLMESİ VE BUNA YÖNELİK OLARAK YAPILAN ÇALIŞMALAR - --</t>
  </si>
  <si>
    <t>3.3.2</t>
  </si>
  <si>
    <t>METAL MAKİNE SANAYİ SEKTÖRLERİNDE OLUŞTURULAN URGE PROJE VE TAMAMLANAN İHTİYAÇ ANALİZİ SAYISI - --</t>
  </si>
  <si>
    <t>2.5.13 / 2.5.11 / 2.5.6 / 2.5.14</t>
  </si>
  <si>
    <t>3.3.3</t>
  </si>
  <si>
    <t>Kaldırılsın proje tolga beye geçti.</t>
  </si>
  <si>
    <t>GIDA SANAYİ SEKTÖRLERİNDE OLUŞTURULAN URGE PROJE VE TAMAMLANAN İHTİYAÇ ANALİZİ SAYISI - --</t>
  </si>
  <si>
    <t>3.3.4</t>
  </si>
  <si>
    <t>PLASTİK URGE PROJESİ KAPSAMINDA YAPILAN FAALİYET SAYISI - --</t>
  </si>
  <si>
    <t>2.5.6 / 2.5.7 / 2.2.4</t>
  </si>
  <si>
    <t>HALİS ŞİRE</t>
  </si>
  <si>
    <t>3.3.5</t>
  </si>
  <si>
    <t>UR-GE PROJELERİ KAPSAMINDA VERİLEN DESTEK SAYISI - --</t>
  </si>
  <si>
    <t>2.5.11 / 2.5.6 / 2.5.7 / 2.2.4</t>
  </si>
  <si>
    <t>3.3.6</t>
  </si>
  <si>
    <t>Proje bitti kaldırılsın</t>
  </si>
  <si>
    <t>MOBİLYA UR-GE KAPSAMINDA GERÇEKLEŞTİRİLEN FAALİYET SAYISI - --</t>
  </si>
  <si>
    <t>2.5.11 / 2.5.1 / 2.5.6 / 2.5.7 / 2.2.4</t>
  </si>
  <si>
    <t>3.3.7</t>
  </si>
  <si>
    <t>İHRACATÇI FİRMA VE İHRAÇ ETTİĞİ ANA ÜRÜN GRUP LİSTESİNİN OLUŞTURULMASI,(SÜREÇ) - --</t>
  </si>
  <si>
    <t>3.3.8</t>
  </si>
  <si>
    <t>YURT DIŞI İŞBİRLİKLERİNİN KURULMASI  - --</t>
  </si>
  <si>
    <t>2.5.5 / 2.5.11</t>
  </si>
  <si>
    <t>3.3.9</t>
  </si>
  <si>
    <t>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 - METAL SANAYİ SEKTÖRLERİNDE OLUŞTURULAN URGE PROJE VE TAMAMLANAN İHTİYAÇ ANALİZİ SAYISI</t>
  </si>
  <si>
    <t>4</t>
  </si>
  <si>
    <t>4-Nitelikli İşgücü Taleplerinin Karşılanmasına Yönelik Çalışmalar Yapmak</t>
  </si>
  <si>
    <t>4.1</t>
  </si>
  <si>
    <t xml:space="preserve">4.1-Sanayinin nitelikli ve belgeli iş gücü ihtiyacının karşılanmasına yönelik çalışmalar yapmak </t>
  </si>
  <si>
    <t>4.1.1</t>
  </si>
  <si>
    <t>MESLEKİ YETERLİLİK SİSTEMİNİN TANITILMASNA YÖNELİK YAPILAN FAALİYET SAYISI - --</t>
  </si>
  <si>
    <t>2.4.3 / 1.7.3 / 2.3.1</t>
  </si>
  <si>
    <t>4.2</t>
  </si>
  <si>
    <t xml:space="preserve">4.2-Nitelikli eleman sorununun çözümü noktasında dış kaynaklı projeler geliştirip yürütmek </t>
  </si>
  <si>
    <t>4.2.1</t>
  </si>
  <si>
    <t>İŞKURLA YAPILAN FAALİYET SAYISI - --</t>
  </si>
  <si>
    <t>2.4.3 / 2.4.2</t>
  </si>
  <si>
    <t>4.1.2</t>
  </si>
  <si>
    <t>Yılda 1000 adet</t>
  </si>
  <si>
    <t>MYK BELGE SAYISI - --</t>
  </si>
  <si>
    <t>1.7.3 / 2.3.1</t>
  </si>
  <si>
    <t>4.1.3</t>
  </si>
  <si>
    <t>Yılda 100 üyeden doldurulmuş form toplamak</t>
  </si>
  <si>
    <t>BİLDİRİM YAPILAN FİRMA SAYISI - --</t>
  </si>
  <si>
    <t>4.1.4</t>
  </si>
  <si>
    <t>Yılda 100 üyeden açık pozisyon tespiti yapmak</t>
  </si>
  <si>
    <t>FİRMALARDA İHTİYAÇ DUYULAN MESLEKLERLE İLGİLİ YAPILAN BİLGİLENDİRME SAYISI - --</t>
  </si>
  <si>
    <t>4.1.5</t>
  </si>
  <si>
    <t xml:space="preserve">Yılda 100 üyeden belirlenen mülteci açık pozisyonu belirlenecek </t>
  </si>
  <si>
    <t>SURİYELİ İSTİHDAMINA YÖNELİK YAPILAN BİLGİLENDİRME SAYISI - --</t>
  </si>
  <si>
    <t>4.1.6</t>
  </si>
  <si>
    <t>kaldırılsın işten ayrıldı</t>
  </si>
  <si>
    <t>MADAT PROJESİ KAPSAMINDA YAPILAN FAALİYETLER  - --</t>
  </si>
  <si>
    <t>İBRAHİM DEBBAG</t>
  </si>
  <si>
    <t>4.1.7</t>
  </si>
  <si>
    <t>GERÇEKLEŞTİRİLEN ANKET SAYISI - --</t>
  </si>
  <si>
    <t>4.1.8</t>
  </si>
  <si>
    <t>MADAT PROJESİ KAPSAMINDA FAYDALANDIRILAN FİRMA SAYISI  - --</t>
  </si>
  <si>
    <t>4.1.9</t>
  </si>
  <si>
    <t>Yılda 100 firma ile yapılan myk anket sayısı</t>
  </si>
  <si>
    <t>MADAT PROJESİ KAPSAMINDA YAPILAN FAALİYETLER VE ANKET ÇALIŞMALARI - --</t>
  </si>
  <si>
    <t>BETÜL AŞLAMACI</t>
  </si>
  <si>
    <t>4.1.10</t>
  </si>
  <si>
    <t>SURİYELİ İSTİHDAMI NOKTASINDA DESTEK VERİLEN FİRMA SAYISI - --</t>
  </si>
  <si>
    <t>4.1.11</t>
  </si>
  <si>
    <t>GELİŞTİRİLEN PROJE SAYISI - --</t>
  </si>
  <si>
    <t>4.1.12</t>
  </si>
  <si>
    <t>ILO FONLARINDAN FAYDALANAN FİRMA SAYISI - --</t>
  </si>
  <si>
    <t>4.1.13</t>
  </si>
  <si>
    <t>Yılda 80 firma ile görüşme yapılması</t>
  </si>
  <si>
    <t>MYK ÖN BİLGİLENDİRME ORGANİZASYONU YAPILAN FİRMA SAYISI - --</t>
  </si>
  <si>
    <t>2.4.2 / 2.4.1</t>
  </si>
  <si>
    <t>4.1.14</t>
  </si>
  <si>
    <t>MADAT PROJESİ HEDEFLERİ BAŞARMA ORANI - --</t>
  </si>
  <si>
    <t>4.1.15</t>
  </si>
  <si>
    <t>ODA EKSPERLERİ TARAFINDAN MYK KONUSUNDA YAPILAN BİLGİLENDİRME RAPORLARI - --</t>
  </si>
  <si>
    <t>1.7.3 / 1.2.1</t>
  </si>
  <si>
    <t>4.1.16</t>
  </si>
  <si>
    <t>ÇIRAKLIK KAPSAMINDA YERLEŞTİRİLEN ÖĞRENCİ VE FAYDALANAN FİRMA SAYISI - --</t>
  </si>
  <si>
    <t>4.1.17</t>
  </si>
  <si>
    <t>Bu madde kaldırılacak (Artık odalar tarafından onay yapılmıyor)</t>
  </si>
  <si>
    <t>ÇIRAKLIK SÖZLEŞMESİ ONAY SAYISI - --</t>
  </si>
  <si>
    <t>4.1.18</t>
  </si>
  <si>
    <t xml:space="preserve">ILO Projesi kapsamında sorumlu olduğu faaliyetler kapsamında gerçekleştridiği faliyet sayısı </t>
  </si>
  <si>
    <t>2.3.2 / 2.4.2 / 2.3.3</t>
  </si>
  <si>
    <t>4.1.19</t>
  </si>
  <si>
    <t>İşten ayrıldı kaldırılsın</t>
  </si>
  <si>
    <t>Kurslara katılan ve sonuna kadar devam eden kursiyer sayısı</t>
  </si>
  <si>
    <t>Pınar Biçer</t>
  </si>
  <si>
    <t>4.1.20</t>
  </si>
  <si>
    <t>2019-07-17 09:36:38.013</t>
  </si>
  <si>
    <t>Kurslara ilişkin en az 2 eğitimci adayı ile Birim Sorumlusu ve Genel Sekreterle görüştürülmesi</t>
  </si>
  <si>
    <t>4.1.21</t>
  </si>
  <si>
    <t>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 - MESLEKİ EĞİTİMLERE SAĞLANAN DESTEK ORANI %</t>
  </si>
  <si>
    <t>Nihal  Arazay</t>
  </si>
  <si>
    <t>4.1.22</t>
  </si>
  <si>
    <t>Kurslar sonucu nitelikli eleman ihtiyacı karşılanan firma sayısı</t>
  </si>
  <si>
    <t>4.1.23</t>
  </si>
  <si>
    <t>2019-07-17 10:01:07.053</t>
  </si>
  <si>
    <t xml:space="preserve">Gerçekleştirilen MYK sınav sayısı ve raporlanması </t>
  </si>
  <si>
    <t>4.1.24</t>
  </si>
  <si>
    <t>MYK belgesi olan kursiyerlerin işe yerleştirme sayısı</t>
  </si>
  <si>
    <t>4.1.25</t>
  </si>
  <si>
    <t>Eğitim ertesinde MYK belgesi alabilecek yeterliliğe ulaşan kursiyer sayısı</t>
  </si>
  <si>
    <t>4.1.26</t>
  </si>
  <si>
    <t>Kurslar süresince firma yetkilileri ve kursiyerlerin biraraya getirildiği Meslek Sohbetleri</t>
  </si>
  <si>
    <t>4.2.2</t>
  </si>
  <si>
    <t>Haftada en 5 firma ile temasa geçilecek</t>
  </si>
  <si>
    <t>4.3</t>
  </si>
  <si>
    <t xml:space="preserve">4.3-Üniversite ve Meslek Liseleriyle nitelikli işgücü konusunda işbirliği içinde hareket etmek </t>
  </si>
  <si>
    <t>4.3.1</t>
  </si>
  <si>
    <t>Yılda 1 kez oluşturulan danışma kurulu</t>
  </si>
  <si>
    <t>OLUŞTURULAN DANIŞMA KURULU SAYISI - --</t>
  </si>
  <si>
    <t>2.1.5 / 2.2.3 / 2.2.6 / 2.3.1</t>
  </si>
  <si>
    <t>4.3.2</t>
  </si>
  <si>
    <t>Yılda 100 firma</t>
  </si>
  <si>
    <t>NİTELİKLİ ELEMAN TEMİNİ SORUNUNUN ÇÖZÜMÜNE YÖNELİK OLARAK YAPILAN FAALİYET SAYISI - --</t>
  </si>
  <si>
    <t>4.3.3</t>
  </si>
  <si>
    <t>Yılda 100 firma görüşmesi</t>
  </si>
  <si>
    <t>4.3.4</t>
  </si>
  <si>
    <t>Yılda 3 bölüm</t>
  </si>
  <si>
    <t>ÜNİVERSİTELERLE YAPILAN İŞBİRLİKLERİ SAYISI - --</t>
  </si>
  <si>
    <t>4.3.5</t>
  </si>
  <si>
    <t>İLGİLİ PAYDAŞLARLA YAPILAN TOPLANTILAR - --</t>
  </si>
  <si>
    <t>2.3.1 / 1.6.1</t>
  </si>
  <si>
    <t>5.2</t>
  </si>
  <si>
    <t>5.2-Bölgenin yatırım kapasitesi, mevcut durumu hakkında potansiyel yatırımcıları etkin şekilde bilgilendirmek, olası yatırımlarda bölgemiz firmalarının katkısını artırmak</t>
  </si>
  <si>
    <t>5.2.1</t>
  </si>
  <si>
    <t>Yılda 1 kez fuar organizasyonu projesi geliştirilmesi</t>
  </si>
  <si>
    <t>GERÇEKLEŞTİRİLEN B2B ORGANİZASYONU - --</t>
  </si>
  <si>
    <t>1.7.1 / 2.1.5</t>
  </si>
  <si>
    <t>5.3</t>
  </si>
  <si>
    <t xml:space="preserve">5.3-Yatırım ve diğer destekler hakkında firmaları etkin şekilde yönlendirecektir. </t>
  </si>
  <si>
    <t>5.3.1</t>
  </si>
  <si>
    <t>AB DESTEK VE HİBE PROGRAMLARIYLA İLGİLİ YAPILAN FAALİYET SAYISI - --</t>
  </si>
  <si>
    <t>2.4.2 / 2.3.3</t>
  </si>
  <si>
    <t>5.3.2</t>
  </si>
  <si>
    <t>İLO PROJELERİ KAPSAMINDA İSTİHDAM EDİLEN KİŞİ VE FAYDALANAN FİRMA SAYISI - --</t>
  </si>
  <si>
    <t>5.1</t>
  </si>
  <si>
    <t>5.1-Sanayi altyapısını güçlendirecek ve bölgesel kalkınmaya katkı sağlayacak projeler geliştirmek</t>
  </si>
  <si>
    <t>5.1.1</t>
  </si>
  <si>
    <t>SURİYELİLERE YÖNELİK FONLARIN ADANAYA GETİRESİNE YÖNELİK YAPAILAN ÇALIŞMA SAYISI - --</t>
  </si>
  <si>
    <t>5.1.2</t>
  </si>
  <si>
    <t>BAŞVURULAN PROJE SAYISI - BAŞVURULAN PROJE SAYISI</t>
  </si>
  <si>
    <t>5.1.3</t>
  </si>
  <si>
    <t>Yılda en az 1 kez organizasyon yapmak</t>
  </si>
  <si>
    <t>YENİ YATIRIM ALANLARI KURULMASINA YÖNELİK YAPILAN ÇALIŞMALAR - --</t>
  </si>
  <si>
    <t>2.4.3 / 2.2.4</t>
  </si>
  <si>
    <t>5.3.3</t>
  </si>
  <si>
    <t>YÖNETİM KURULUNA SUNULAN YATIRIM TEŞVİKLERİ RAPORU SAYISI - --</t>
  </si>
  <si>
    <t>1.1.8 / 1.1.6</t>
  </si>
  <si>
    <t>5.2.2</t>
  </si>
  <si>
    <t>Yılda 1 kez hazırlanan video sayısı</t>
  </si>
  <si>
    <t>HAZIRLANAN TANITIM VİDEOSU - --</t>
  </si>
  <si>
    <t>5.2.3</t>
  </si>
  <si>
    <t>Yılda 1 kez hazırlanan rapor sayısı</t>
  </si>
  <si>
    <t>GİRİŞİMCİ BİLGİ SİSTEMİNDEN DERLENEN BİLGİ SAYISI - --</t>
  </si>
  <si>
    <t>5.2.4</t>
  </si>
  <si>
    <t>HAZIRLANAN ADANA İLİ SANAYİ RAPORU - --</t>
  </si>
  <si>
    <t>5.2.5</t>
  </si>
  <si>
    <t>NÜKLEER SEKTÖRE YÖNELİK YAPILAN ÇAIŞMALAR - --</t>
  </si>
  <si>
    <t>5.2.6</t>
  </si>
  <si>
    <t>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 - NÜKLEER SEKTÖRE YÖNELİK YAPILAN ÇAIŞMALAR</t>
  </si>
  <si>
    <t>5.1.4</t>
  </si>
  <si>
    <t>kaldırılsın</t>
  </si>
  <si>
    <t>AB FONLARINDAN FAYDALANDIRILAN FİRMA SAYISI - --</t>
  </si>
  <si>
    <t xml:space="preserve">ERKAN </t>
  </si>
  <si>
    <t>5.1.5</t>
  </si>
  <si>
    <t>-- - --</t>
  </si>
  <si>
    <t>Özgü Özgür,GÜLHAN  ÖZDEMİR</t>
  </si>
  <si>
    <t>5.1.6</t>
  </si>
  <si>
    <t>Sağlanan yeni proje sayısı</t>
  </si>
  <si>
    <t>5.1.7</t>
  </si>
  <si>
    <t>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 - BAŞVURULAN PROJE SAYISI</t>
  </si>
  <si>
    <t>5.1-sanayi altyapısını güçlendirecek ve bölgesel kalkınmaya katkı sağlayacak projeler geliştirmek</t>
  </si>
  <si>
    <t>5.1.8</t>
  </si>
  <si>
    <t>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 - ÇUKUROVA KALKINMA AJANSI İLE YÜRÜTÜLEN PROJE SAYISI</t>
  </si>
  <si>
    <t>5.1.9</t>
  </si>
  <si>
    <t>5.1.10</t>
  </si>
  <si>
    <t>5.1.11</t>
  </si>
  <si>
    <t>5.2.7</t>
  </si>
  <si>
    <t>5.2.8</t>
  </si>
  <si>
    <t>5.2.9</t>
  </si>
  <si>
    <t>5.3.4</t>
  </si>
  <si>
    <t>ÇALIŞMA MEVZUATI VE İLGİLİ DEVLET DESTEKLERİNE YÖNELİK FAALİYET SAYISI - --</t>
  </si>
  <si>
    <t>2.3.4 / 2.3.3 / 2.3.1</t>
  </si>
  <si>
    <t>5.3.5</t>
  </si>
  <si>
    <t>ÜYELERE YATIRIM TEŞVİK İSTATİSTİKLERİYLE İLGİLİ YAPILAN DUYURU SAYISI - --</t>
  </si>
  <si>
    <t>5.3.6</t>
  </si>
  <si>
    <t>Kalkınma Ajansı Destekleriyle İlgili Bilgi Verilip Yönlendirilen Firma Sayısı</t>
  </si>
  <si>
    <t>2.3.3 / 2.3.1</t>
  </si>
  <si>
    <t>5.3.7</t>
  </si>
  <si>
    <t>YATIRIM DESTEĞİNDEN FAYDALANDIRILAN FİRMA SAYISI  - --</t>
  </si>
  <si>
    <t>2.5.4 / 2.4.2 / 2.3.3</t>
  </si>
  <si>
    <t>5.3.8</t>
  </si>
  <si>
    <t>Yılda en az 100 bilgi verilen üye firma sayısı</t>
  </si>
  <si>
    <t>TEŞVİKLERLE İLGİLİ YAPAILAN BİLGİLENDİRME SAYISI - --</t>
  </si>
  <si>
    <t>2.3.3 / 1.4.6</t>
  </si>
  <si>
    <t>5.3.9</t>
  </si>
  <si>
    <t>TEŞVİK SİHİRBAZINDA İSTİHDAM DESTEKLERİYLE İLGİLİ YAPILAN REVİZE SAYISI - --</t>
  </si>
  <si>
    <t>5.3.10</t>
  </si>
  <si>
    <t>TEŞVİK SİHİRBAZINDA YATIRIM TEŞVİKLERİYLE İLGİLİ YAPILAN REVİZE SAYISI - --</t>
  </si>
  <si>
    <t>5.3.11</t>
  </si>
  <si>
    <t>ÜYELERE YÖNELİK YATIRIM DESTEKLERİ BİLGİLENDİRME DUYURU SAYISI - --</t>
  </si>
  <si>
    <t>5.3.12</t>
  </si>
  <si>
    <t>DEVLET YARDIMLARIYLA İLGİLİ YAPILAN DUYURU SAYISI - --</t>
  </si>
  <si>
    <t>5.3.13</t>
  </si>
  <si>
    <t>DESTEK SAĞLAYAN KURULUŞLARIN KATILIMIYLA GERÇEKLEŞTİRİLEN FAALİYET SAYISI - --</t>
  </si>
  <si>
    <t>2.4.4 / 2.4.3 / 2.3.1</t>
  </si>
  <si>
    <t>5.3.14</t>
  </si>
  <si>
    <t>2019-07-17 10:54:49.057</t>
  </si>
  <si>
    <t>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 - KALKINMA AJANS DESTEKLERİYLE İLGİLİ YAPILAN BİLGİLENDİRME FAALİYETLERİ SAYISI</t>
  </si>
  <si>
    <t>5.3.15</t>
  </si>
  <si>
    <t>TEŞVİK SİHİRBAZINDA ARGE VE TASARIM DESTEKLERİYLE İLGİLİ YAPILAN REVİZE SAYISI - --</t>
  </si>
  <si>
    <t>5.4</t>
  </si>
  <si>
    <t>5.4-Bölge firmalarının rekabet gücünü artırarak kurumsal kapasitelerini geliştirecek çalışmalar yaparak sürdürülebilir şekilde gelişmelerine katkı sağlamak</t>
  </si>
  <si>
    <t>5.4.1</t>
  </si>
  <si>
    <t>KURUMSALLAŞMA VE STRATEJİK PLANLAMA KONUSUNDA GERÇEKLEŞTİRİLEN FAALİYET SAYISI - --</t>
  </si>
  <si>
    <t>1.7.1 / 2.4.4 / 2.4.5 / 2.3.1</t>
  </si>
  <si>
    <t>5.4.2</t>
  </si>
  <si>
    <t>ÜYELERİN FİNANSMAN KONUSUNDA YETKİNLİKLERİNİ ARTTIRMAYA YÖNELİK OLARAK GERÇEKLEŞTİRİLEN FAALİYET SAYISI - --</t>
  </si>
  <si>
    <t>1.7.1 / 2.4.4 / 2.4.3 / 2.3.1</t>
  </si>
  <si>
    <t>5.4.3</t>
  </si>
  <si>
    <t>ENERJİ VERİMLİLİĞİ KONUSUNDA GERÇEKLEŞTİRİLEN FAALİYET SAYISI - --</t>
  </si>
  <si>
    <t>2.4.4 / 2.4.5</t>
  </si>
  <si>
    <t>5.4.4</t>
  </si>
  <si>
    <t>BİLİŞİM TEKNOLOJİLERİ KONUSUNDA GERÇEKLEŞTİRİLEN FAALİYET SAYISI - --</t>
  </si>
  <si>
    <t>1.7.1 / 2.3.1</t>
  </si>
  <si>
    <t>5.4.5</t>
  </si>
  <si>
    <t>VERİMLİLİK VE YALIN ÜRETİM KONUNDA YAPILAN FAALİYET SAYISI - --</t>
  </si>
  <si>
    <t>2.4.3 / 2.4.2 / 2.3.1</t>
  </si>
  <si>
    <t>5.4.6</t>
  </si>
  <si>
    <t>SANAYİ4.0 VB KONULARDA GERÇEKLEŞTİRİLEN FAALİYET SAYISI - --</t>
  </si>
  <si>
    <t>5.4.7</t>
  </si>
  <si>
    <t>ARGE VE TASARIM MERKEZLERİNE YÖNELİK OLARAK GERÇEKLEŞTİRİLEN FAALİYETLER - --</t>
  </si>
  <si>
    <t>5.3.16</t>
  </si>
  <si>
    <t>AR-GE DESTEKLERİYLE İLGİLİ YAPILAN BİLGİLENDİRME FAALİYETLERİ SAYISI - --</t>
  </si>
  <si>
    <t>5.4.8</t>
  </si>
  <si>
    <t>ARGE VE TASARIM DESTEKLERİNDEN FAYDALANDIRILAN YENİ FİRMA SAYISI - --</t>
  </si>
  <si>
    <t>2.4.2 / 2.3.3 / 2.4.1</t>
  </si>
  <si>
    <t>5.4.9</t>
  </si>
  <si>
    <t>STAJ  PROJESİ KAPSAMINDA YALIN ÜRETİMLE İLGİLİ YAPILAN FAALİYETLER (İHALE SÜRECİ DAHİL) - --</t>
  </si>
  <si>
    <t>5.4.10</t>
  </si>
  <si>
    <t>2.3.3 / 2.4.5 / 2.3.1</t>
  </si>
  <si>
    <t>GÜLHAN  ÖZDEMİR,DİLEK  FINDIL</t>
  </si>
  <si>
    <t>5.4.11</t>
  </si>
  <si>
    <t>VERİMLİLİK VE YALIN ÜRETİM KONUNDA YAPILAN FAALİYET SAYISI - İNOVASYON KAPSAINDA YAPILAN FAALİYET SAYISI - -- - VERİMLİLİK VE YALIN ÜRETİM KONUNDA YAPILAN FAALİYET SAYISI - İNOVASYON KAPSAINDA YAPILAN FAALİYET SAYISI - --</t>
  </si>
  <si>
    <t>5.4.12</t>
  </si>
  <si>
    <t>2.3.4 / 2.3.1</t>
  </si>
  <si>
    <t>5.4.13</t>
  </si>
  <si>
    <t>2019-07-17 11:01:18.027</t>
  </si>
  <si>
    <t>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 - ARGE VE TASARIM MERKEZLERİNE YÖNELİK OLARAK GERÇEKLEŞTİRİLEN FAALİYETLER</t>
  </si>
  <si>
    <t>5.3.17</t>
  </si>
  <si>
    <t>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 - AR-GE DESTEKLERİYLE İLGİLİ YAPILAN BİLGİLENDİRME FAALİYETLERİ SAYISI</t>
  </si>
  <si>
    <t>5.4.14</t>
  </si>
  <si>
    <t>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 - ARGE VE TASARIM DESTEKLERİNDEN FAYDALANDIRILAN YENİ FİRMA SAYISI</t>
  </si>
  <si>
    <t>5.5.9</t>
  </si>
  <si>
    <t>METAL MAKİNE SANAYİ SEKTÖRLERİNDE KÜMELENME ANLAMINDA YAPILAN FAALİYET SAYISI - --</t>
  </si>
  <si>
    <t>5.5.10</t>
  </si>
  <si>
    <t>SAVUNMA SANAYİ VE EYDEP KAPSAMINDA YAPILAN FAALİYET VE SAHA ZİYARETİ YAPILAN FİRMA SAYISI - --</t>
  </si>
  <si>
    <t>5.5.11</t>
  </si>
  <si>
    <t>5.5.12</t>
  </si>
  <si>
    <t>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 - SAVUNMA SANAYİ VE EYDEP KAPSAMINDA YAPILAN FAALİYET VE SAHA ZİYARETİ YAPILAN FİRMA SAYISI</t>
  </si>
  <si>
    <t>6</t>
  </si>
  <si>
    <t>6-Odanın Kurumsal Yapısı Sürdürülebilir Şekilde Güçlendirilecek ve Operasyonel İşlerinde Mükemmelleştirilecektir.</t>
  </si>
  <si>
    <t>6.1</t>
  </si>
  <si>
    <t>6.1- Kalite yönetim sistemini etkin şekilde yürütmek</t>
  </si>
  <si>
    <t>6.1.1</t>
  </si>
  <si>
    <t>Yılda 52 kez</t>
  </si>
  <si>
    <t>KYS'NİN ETKİN OLARAK UYGULANMASI İÇİN GERÇEKLEŞTİRİLEN FAALİYET SAYISI - -- - KYS'NİN ETKİN OLARAK UYGULANMASI İÇİN GERÇEKLEŞTİRİLEN FAALİYET SAYISI - --</t>
  </si>
  <si>
    <t>1.3.7 / 1.8.4 / 1.8.3 / 1.8.2 / 1.8.1</t>
  </si>
  <si>
    <t>6.1.2</t>
  </si>
  <si>
    <t>Kaldırılsın yazıldı</t>
  </si>
  <si>
    <t>STRATEJİK PLAN KAPSAMINDA YAPILAN İŞLER - --</t>
  </si>
  <si>
    <t>6.1.3</t>
  </si>
  <si>
    <t>1.1.3 / 1.1.6</t>
  </si>
  <si>
    <t>6.1.4</t>
  </si>
  <si>
    <t>Yılda en az 1 kez</t>
  </si>
  <si>
    <t>GERÇEKLEŞTİRİLEN YGG TOPLANTI SAYISI - --</t>
  </si>
  <si>
    <t>1.4.3 / 1.8.2</t>
  </si>
  <si>
    <t>6.1.5</t>
  </si>
  <si>
    <t>GERÇEKLEŞTİRİLEN AKREDİTASYON İZLEME TOPLANTI SAYISI - --</t>
  </si>
  <si>
    <t>6.1.6</t>
  </si>
  <si>
    <t>BİRİM ÇALIŞANLARI İLE YAPILAN TOPLANTI SAYISI - --</t>
  </si>
  <si>
    <t>1.3.6 / 1.4.5</t>
  </si>
  <si>
    <t>6.1.7</t>
  </si>
  <si>
    <t>ADASO 360'DA YAPILAN YENİLEME SAYISI - --</t>
  </si>
  <si>
    <t>2.3.4 / 1.8.1</t>
  </si>
  <si>
    <t>6.1.8</t>
  </si>
  <si>
    <t>GÖZDEN GEÇİRİLEN GÖREV TANIMLARI VE OLUŞTURULAN YETKİNLİK TABLO SAYISI - --</t>
  </si>
  <si>
    <t>6.1.9</t>
  </si>
  <si>
    <t>GANT ŞEMASI OLUŞTURULMASINA YÖNELİK YAPILAN ÇALIŞMALAR - --</t>
  </si>
  <si>
    <t>6.1.10</t>
  </si>
  <si>
    <t>YAPILAN İŞLERİN HAFTALIK OLARAK SİSTEME GİRİLME YÜZDESİ % - --</t>
  </si>
  <si>
    <t>1.4.6 / 1.4.1 / 1.4.5 / 1.6.1</t>
  </si>
  <si>
    <t>6.1.11</t>
  </si>
  <si>
    <t>52 hafta boyunca veri girişi yapılacak</t>
  </si>
  <si>
    <t>6.1.12</t>
  </si>
  <si>
    <t>6.1.13</t>
  </si>
  <si>
    <t>6.1.14</t>
  </si>
  <si>
    <t>6.1.15</t>
  </si>
  <si>
    <t>6.1.16</t>
  </si>
  <si>
    <t>6.1.17</t>
  </si>
  <si>
    <t>6.1.18</t>
  </si>
  <si>
    <t>6.1.19</t>
  </si>
  <si>
    <t>6.1.20</t>
  </si>
  <si>
    <t>6.1.21</t>
  </si>
  <si>
    <t>6.1.22</t>
  </si>
  <si>
    <t>KÜBRA GEBEN</t>
  </si>
  <si>
    <t>6.1.23</t>
  </si>
  <si>
    <t>6.1.24</t>
  </si>
  <si>
    <t>6.1.25</t>
  </si>
  <si>
    <t>Yılda 12 adet</t>
  </si>
  <si>
    <t>HAZIRLANAN AYLIK FAALİYER RAPORU SAYISI - --</t>
  </si>
  <si>
    <t>6.1.26</t>
  </si>
  <si>
    <t>FAALİYETLERİN AKREDİTAYONUN İLGİLİ MADDELERİ İLE EŞLEŞTİRİLMESİ - --</t>
  </si>
  <si>
    <t>1.4.3 / 1.4.6 / 1.4.1</t>
  </si>
  <si>
    <t>6.1.27</t>
  </si>
  <si>
    <t>AKREDİTASYON ÇALIŞMALARI KAPSAMINDA GERÇEKLEŞTİRİLEN FAALİYET SAYISI - --</t>
  </si>
  <si>
    <t>6.1.28</t>
  </si>
  <si>
    <t>2019-06-29 17:08:44.043</t>
  </si>
  <si>
    <t>6.1.29</t>
  </si>
  <si>
    <t>Yapılan işlerin haftalık olarak sisteme girilme yüzdesi %</t>
  </si>
  <si>
    <t>6.1.30</t>
  </si>
  <si>
    <t>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 - YAPILAN İŞLERİN HAFTALIK OLARAK SİSTEME GİRİLME YÜZDESİ %</t>
  </si>
  <si>
    <t>1.4.6 / 1.4.1</t>
  </si>
  <si>
    <t>6.1.31</t>
  </si>
  <si>
    <t>6.2</t>
  </si>
  <si>
    <t>6.2- İnsan kaynakları kurumsal kapasitesini geliştirmek</t>
  </si>
  <si>
    <t>6.2.1</t>
  </si>
  <si>
    <t>VERİLEN MS PROJECT VE MIND JET EĞİTİMİ - --</t>
  </si>
  <si>
    <t>6.2.2</t>
  </si>
  <si>
    <t>ORGAN ÜYELERİNE YÖNELİK YAPILAN EĞİTİM SAYISI - --</t>
  </si>
  <si>
    <t>6.2.3</t>
  </si>
  <si>
    <t>yk üyelerine düzenlenen eğitim sayısı</t>
  </si>
  <si>
    <t>YÖNETİM KURULU ÜYELERİNE YÖNELİK YAPILAN EĞİTİM SAYISI - --</t>
  </si>
  <si>
    <t>6.2.4</t>
  </si>
  <si>
    <t>PERSONELİN KATILIM SAĞLAYACAĞI YALIN EĞİTİM  SAYISI  - --</t>
  </si>
  <si>
    <t>6.2.5</t>
  </si>
  <si>
    <t>HAZIRLANAN EĞİTİM PLANI - --</t>
  </si>
  <si>
    <t>2.4.3 / 1.2.1 / 1.3.5 / 1.1.9</t>
  </si>
  <si>
    <t>6.7</t>
  </si>
  <si>
    <t>6.7-Operasyonel işlerin eksiksiz yerine getirilmesi</t>
  </si>
  <si>
    <t>6.7.1</t>
  </si>
  <si>
    <t>YAPILAN TERCÜMANLIK HZİMETİ SAYISI - --</t>
  </si>
  <si>
    <t>6.7.2</t>
  </si>
  <si>
    <t>YAPILAN TERCÜMANLIK HİZMETİ - --</t>
  </si>
  <si>
    <t>6.2.6</t>
  </si>
  <si>
    <t>Bu eylemi kabul etmiyor</t>
  </si>
  <si>
    <t>PROJE EĞİTİMİ ALAN PERSONEL SAYISI - --</t>
  </si>
  <si>
    <t>6.7.3</t>
  </si>
  <si>
    <t>PERSONEL ÖZLÜK DOSYASI ÇERÇEVESİNDE YAPILAN İŞ SAYISI - --</t>
  </si>
  <si>
    <t>1.3.1 / 1.3.2</t>
  </si>
  <si>
    <t>6.1.32</t>
  </si>
  <si>
    <t>VEKALET EDİLEN GÜN SAYISI - --</t>
  </si>
  <si>
    <t>6.2.7</t>
  </si>
  <si>
    <t>ÇALIŞANLARIN KATILIM SAĞLADIĞI EĞİTİM SAYISI - --</t>
  </si>
  <si>
    <t>6.2.8</t>
  </si>
  <si>
    <t>6.3</t>
  </si>
  <si>
    <t>6.3-Üye ile yakın ilişkiler kurarak basın, yayın ve iletişim kanallarını etkin şekilde kullanmak,</t>
  </si>
  <si>
    <t>6.3.1</t>
  </si>
  <si>
    <t>ODA GAZETESİNDE YAPILAN İYİLEŞTİRME SAYISI - --</t>
  </si>
  <si>
    <t>1.5.8 / 1.5.7</t>
  </si>
  <si>
    <t>6.3.2</t>
  </si>
  <si>
    <t>MEDYA TAKİP RAPORU AYLIK OLARAK HAZIRLANIP SUNULACAK - --</t>
  </si>
  <si>
    <t>1.5.5 / 1.5.2 / 1.5.7</t>
  </si>
  <si>
    <t>6.3.3</t>
  </si>
  <si>
    <t>FAALİYET RAPORU KAPSAMINDA YAPILAN ÇALIŞMA SAYISI - --</t>
  </si>
  <si>
    <t>6.3.4</t>
  </si>
  <si>
    <t>FAALİYET RAPORU İÇİN TEMİN EDİLEN İÇERİĞİN YÜZDE ORANI VE İÇERİK PAYLAŞAN KİŞİ SAYISI - --</t>
  </si>
  <si>
    <t>6.3.5</t>
  </si>
  <si>
    <t>SOSYAL MEDYADA YER ALAN AYLIK HABER SAYISI - --</t>
  </si>
  <si>
    <t>6.3.6</t>
  </si>
  <si>
    <t>PROJE KAPSAMINDA YAPILAN AYLIK BASIN FAALİYETLERİ - --</t>
  </si>
  <si>
    <t>1.5.4 / 1.5.3</t>
  </si>
  <si>
    <t>6.3.7</t>
  </si>
  <si>
    <t>ODA ORGANİZASYONLARI ÇERÇEVESİNDE GERÇEKLEŞTİRİLEN FAALİYETLER - --</t>
  </si>
  <si>
    <t>1.5.4 / 1.5.3 / 1.5.2</t>
  </si>
  <si>
    <t>6.3.8</t>
  </si>
  <si>
    <t>ODA GAZETESİ ÇERÇEVESİNDE YAPILAN İŞLER - --</t>
  </si>
  <si>
    <t>6.3.9</t>
  </si>
  <si>
    <t>BASIN YAYIN KURULUŞLARIYLA YAPILAN FAALİYETLER - --</t>
  </si>
  <si>
    <t>1.5.3 / 1.5.2 / 1.5.1</t>
  </si>
  <si>
    <t>6.3.10</t>
  </si>
  <si>
    <t>BASIN KURULUŞLARINA YAPILAN DAVETLER - --</t>
  </si>
  <si>
    <t>1.5.3 / 1.5.2</t>
  </si>
  <si>
    <t>6.4</t>
  </si>
  <si>
    <t>6.4- Etkin bir muhasebe ve finans yönetimi çerçevesinde sürdürülebilir bir mali yapı oluşturmak</t>
  </si>
  <si>
    <t>6.4.1</t>
  </si>
  <si>
    <t>Yılda 100 üye firma</t>
  </si>
  <si>
    <t>ODA KURUMSAL KARTI - --</t>
  </si>
  <si>
    <t>6.4.2</t>
  </si>
  <si>
    <t>BÜTÇE ÇALIŞMALARININ TAMAMLANMASINA YÖNELİK YAPILAN İŞLER - --</t>
  </si>
  <si>
    <t>1.4.4 / 1.2.3 / 1.2.2</t>
  </si>
  <si>
    <t>6.4.3</t>
  </si>
  <si>
    <t>ODA YILLIK BÜTÇESİNİN HAZIRLANMASI - --</t>
  </si>
  <si>
    <t>6.4.4</t>
  </si>
  <si>
    <t>GİDERLERLE İLGİLİ OLARAK HAZIRLANAN KARŞILAŞTIRMALI AYLIK RAPOR SAYISI - --</t>
  </si>
  <si>
    <t>1.2.3 / 1.2.4</t>
  </si>
  <si>
    <t>1.2.12</t>
  </si>
  <si>
    <t>YAZILIMLAR ÜZERİNDEN GELİR ARTTIRMAYA YÖNELİK YAPILAN ÇALIŞMA  - --</t>
  </si>
  <si>
    <t>6.4.5</t>
  </si>
  <si>
    <t>10 adet dış tic belge onayı yapılan yeni firma sayısı</t>
  </si>
  <si>
    <t>DIŞ TİCARET BELGE SATIS SAYISINDAKİ ARTIŞ ORANI (ATR, MENŞE, FORM A, EUROMED, EURO 1) - --</t>
  </si>
  <si>
    <t>2.5.9 / 1.2.1</t>
  </si>
  <si>
    <t>6.4.6</t>
  </si>
  <si>
    <t>Yılda 10 yeni üye kazanımı</t>
  </si>
  <si>
    <t>TİCARET ODASI ÜYESİ OLUP KAZANDIRILAN YENİ ÜYE  SAYISI - --</t>
  </si>
  <si>
    <t>6.4.7</t>
  </si>
  <si>
    <t>Yılda en az 600 adet kapasite raporu düzenlemek</t>
  </si>
  <si>
    <t>KAPASİTE RAPORU SATIS SAYISINDAKİ ARTIŞ ORANI - --</t>
  </si>
  <si>
    <t>6.4.8</t>
  </si>
  <si>
    <t>Yılda en az 10 ortak üye sildirmeye yönelik girişim sayısı</t>
  </si>
  <si>
    <t>KAPASİTE RAPORU İÇİN GELEN FİRMALARDAN KAYDI SİLDİRİLEN FİRMA SAYISI - --</t>
  </si>
  <si>
    <t>6.4.9</t>
  </si>
  <si>
    <t>Yılda 10 ortak üye sildirmeye yönelik girişim sayısı</t>
  </si>
  <si>
    <t>TEŞVİK İÇİN GELEN FİRMALARDAN KAYDI SİLDİRİLEN FİRMA SAYISI - --</t>
  </si>
  <si>
    <t>6.4.10</t>
  </si>
  <si>
    <t>Her yıl %5 oranında yerli malı belgesi gelirinde artış sağlamak</t>
  </si>
  <si>
    <t>YERLİ MALI SATIS SAYISINDAKİ ARTIŞ ORANI - --</t>
  </si>
  <si>
    <t>6.4.11</t>
  </si>
  <si>
    <t>Yılda en az 1200 adet sicil belgesi verilecek</t>
  </si>
  <si>
    <t>DÜZENLENEN SİCİL SURETİ BELGESİ SAYISINDAKİ ARTIŞ ORANI - --</t>
  </si>
  <si>
    <t>6.4.12</t>
  </si>
  <si>
    <t>HAZIRLANAN ODA NAKİT AKIŞ TABLO SAYISI - --</t>
  </si>
  <si>
    <t>1.2.3 / 1.2.2 / 1.2.1</t>
  </si>
  <si>
    <t>6.4.13</t>
  </si>
  <si>
    <t>FASILLAR BAZINDA BÜTÇE GERÇEKLEŞME RAPORLARI  - --</t>
  </si>
  <si>
    <t>6.4.14</t>
  </si>
  <si>
    <t>Yılda en az 4 üyeyi diğer odalardan kaydını sildirmek</t>
  </si>
  <si>
    <t>TİCARET ODASINDAN ÜYELİĞİ SİLDİRİLEN FİRMA SAYISI - --</t>
  </si>
  <si>
    <t>6.4.15</t>
  </si>
  <si>
    <t xml:space="preserve">Yılda 10  adet yeni kurulan, imalat nacesine ve işçi sayısına sahip firmaya erişim </t>
  </si>
  <si>
    <t>TİCARET SİCİL GAZETESİNDEN TESPİT EDİLİP ÜYE YAPILAN FİRMA SAYISI - --</t>
  </si>
  <si>
    <t>6.4.16</t>
  </si>
  <si>
    <t>REKLAM GELİRİ ARTTIRMAK İÇİN YAPILAN FAALİYET SAYISI - --</t>
  </si>
  <si>
    <t>1.5.1 / 1.2.1</t>
  </si>
  <si>
    <t>6.4.17</t>
  </si>
  <si>
    <t>Bu madde 1.1.3.7 ile aynı silinmesi lazım</t>
  </si>
  <si>
    <t>6.4.18</t>
  </si>
  <si>
    <t>AYLIK KIRTASİYE SATINALIM LİSTESİ - --</t>
  </si>
  <si>
    <t>6.4.19</t>
  </si>
  <si>
    <t>ÜYE BORÇ BİLGİLERİ RAPORU, AİDAT VE MUNZAM ALACAKLARI RAPORU, GEÇMİŞ DÖNEM KARŞILAŞTIRMA RAPORU, ÜYE TEBLİGAT RAPORU, TEBLİGAT SÜREÇ TAKİP RAPORU, ÜYE BORÇ BİLGİLENDİRME VE ARAMA TAKİP RAPORU, - --</t>
  </si>
  <si>
    <t>6.4.20</t>
  </si>
  <si>
    <t>KIRTASİYE VE MUTFAK İHTİYAÇALARININ TEMİNİ İÇİN YAPILAN ÇALIŞMALAR - --</t>
  </si>
  <si>
    <t>1.2.3 / 1.2.5</t>
  </si>
  <si>
    <t xml:space="preserve">VEZNE </t>
  </si>
  <si>
    <t>6.4.21</t>
  </si>
  <si>
    <t>ODA GELİRLERİYLE İLGİLİ KALEMLER BAZINDA HAZIRLANAN KARŞILAŞTIRMALI RAPOR SAYISI  - --</t>
  </si>
  <si>
    <t>6.4.22</t>
  </si>
  <si>
    <t>ODA SÖZLEŞMELRİNDE YAPILAN İYİLEŞTİRME SAYISI - --</t>
  </si>
  <si>
    <t>6.4.23</t>
  </si>
  <si>
    <t>ODA GİDERLERİYLE İLGİLİ KALEMLER BAZINDA HAZIRLANAN KARŞILAŞTIRMALI RAPOR SAYISI  - --</t>
  </si>
  <si>
    <t>1.2.1 / 1.2.5</t>
  </si>
  <si>
    <t>6.4.24</t>
  </si>
  <si>
    <t>AYRI ŞEKİLDE TAKİP EDİLEN PROJE SAYISI   - --</t>
  </si>
  <si>
    <t>6.4.25</t>
  </si>
  <si>
    <t>KAMU KURUMLARINA YAPILAN ZORUNLU BİLDİRİM SAYISI - --</t>
  </si>
  <si>
    <t>6.4.26</t>
  </si>
  <si>
    <t>YAPILAN ÖDEME SAYISI - --</t>
  </si>
  <si>
    <t>6.4.27</t>
  </si>
  <si>
    <t>HAZIRLANAN MUNZAM AİDAT PAYLAŞIMI TALEP YAZISI SAYISI - --</t>
  </si>
  <si>
    <t>6.4.28</t>
  </si>
  <si>
    <t>SATIN ALMA FAALİYETLERİ - --</t>
  </si>
  <si>
    <t>6.4.29</t>
  </si>
  <si>
    <t xml:space="preserve"> STAJYER BORDRO, YEMEK ÜCRET VE DANIŞMAN İÇİN HAZIRLANAN BORDRO SAYISI - --</t>
  </si>
  <si>
    <t>6.4.30</t>
  </si>
  <si>
    <t>ODA ZİYARETEİ ERTESİNDE BORÇ TAHSİLATI YAPILAN ÜYE SAYISI - --</t>
  </si>
  <si>
    <t>6.4.31</t>
  </si>
  <si>
    <t>HAZIRLANAN YEVMİYE-DEFTER-İ KEBİR SAYISI - --</t>
  </si>
  <si>
    <t>6.4.32</t>
  </si>
  <si>
    <t>FATURALARLA İLGİLİ YAPILAN MUHASEBE İŞLEMLERİ  - --</t>
  </si>
  <si>
    <t>6.4.33</t>
  </si>
  <si>
    <t>Yılda borcu yüksek ilk 50 firmanın aranması</t>
  </si>
  <si>
    <t>6.4.34</t>
  </si>
  <si>
    <t>SOSYAL YARDIMLARLA İLGİLİ HAZIRLANAN RAPOR SAYISI - --</t>
  </si>
  <si>
    <t>6.4.35</t>
  </si>
  <si>
    <t>YÖNETİM KURULU KARAI ÇERÇEVESİNDE YAPILAN ÖDEME SAYISI - --</t>
  </si>
  <si>
    <t>6.4.36</t>
  </si>
  <si>
    <t>MEVZUAT DEĞİŞİKLİĞİ DURUMUNDA YAPILAN DÜZELTME SAYISI - --</t>
  </si>
  <si>
    <t>6.4.37</t>
  </si>
  <si>
    <t>YÖNETİM KURULU İMZALARININ TAMAMLANMASI - --</t>
  </si>
  <si>
    <t>6.4.38</t>
  </si>
  <si>
    <t>TOBBES ONLİNE BORDOR SİSTEMİNE YAPILAN GİRİŞ SAYISI - --</t>
  </si>
  <si>
    <t>1.2.3 / 1.2.2</t>
  </si>
  <si>
    <t>6.7.4</t>
  </si>
  <si>
    <t>ORGANİZASYONLAR ÖNCESİNDE SATIN ALIMI YAPILAN İHTİYAÇLAR - --</t>
  </si>
  <si>
    <t>6.4.39</t>
  </si>
  <si>
    <t>YILSONU HESAP KAPAMA İŞLEMİ TAMAMLANMASI - --</t>
  </si>
  <si>
    <t>1.2.6 / 1.2.3</t>
  </si>
  <si>
    <t>6.7.5</t>
  </si>
  <si>
    <t>BİNA ARAÇ SİGORTA TAKİBİ SAYISI - --</t>
  </si>
  <si>
    <t>6.4.40</t>
  </si>
  <si>
    <t>GÜNLÜK MUHASEBE İŞLEMLERİ SAYISI - --</t>
  </si>
  <si>
    <t>6.4.41</t>
  </si>
  <si>
    <t>Tüm mesai günlerinde</t>
  </si>
  <si>
    <t>GÜNLÜK FİNANSMAN TAKİBİ  - --</t>
  </si>
  <si>
    <t>6.4.42</t>
  </si>
  <si>
    <t>BİRİMLE YAPILAN TOPLANTI SAYISI - --</t>
  </si>
  <si>
    <t>6.4.43</t>
  </si>
  <si>
    <t>TAŞERON FİRMA SÖZLEŞME SAYISI - --</t>
  </si>
  <si>
    <t>6.4.44</t>
  </si>
  <si>
    <t>MUHASEBE VE FİNANS BİRİMİNE VERİLEN DESTEK - --</t>
  </si>
  <si>
    <t>6.4.45</t>
  </si>
  <si>
    <t>BANKA İŞLEMLERİ ÇERÇEVESİNDE YAPILAN İŞLER - --</t>
  </si>
  <si>
    <t>6.4.46</t>
  </si>
  <si>
    <t>Ayda 12 kez bakım yapılacak</t>
  </si>
  <si>
    <t>HAVALANDIRMA SİSTEMİ ÇERÇEVESİNDE GERÇEKLEŞTİRİLEN FAALİYET - --</t>
  </si>
  <si>
    <t>6.4.47</t>
  </si>
  <si>
    <t>HAZIRLANAN AYLIK KARŞILAŞTIRMALI BELGE GELİR TAKİP RAPORU SAYISI - --</t>
  </si>
  <si>
    <t>1.7.3 / 1.2.3</t>
  </si>
  <si>
    <t>6.4.48</t>
  </si>
  <si>
    <t>6.4.49</t>
  </si>
  <si>
    <t>YAPILAN ÖDEME SAYISI</t>
  </si>
  <si>
    <t>6.4.50</t>
  </si>
  <si>
    <t>2019-07-17 11:31:38.057</t>
  </si>
  <si>
    <t>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 - GİDERLERLE İLGİLİ OLARAK HAZIRLANAN KARŞILAŞTIRMALI AYLIK RAPOR SAYISI</t>
  </si>
  <si>
    <t>6.4.51</t>
  </si>
  <si>
    <t>2019-07-17 11:35:17.013</t>
  </si>
  <si>
    <t>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 - YAPILAN ÖDEME SAYISI</t>
  </si>
  <si>
    <t>6.7.6</t>
  </si>
  <si>
    <t>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 - KIRTASİYE VE MUTFAK İHTİYAÇALARININ TEMİNİ İÇİN YAPILAN ÇALIŞMALAR</t>
  </si>
  <si>
    <t>6.4.52</t>
  </si>
  <si>
    <t xml:space="preserve">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 SATIN ALMA HİZMETLERİ VE GİDERLERE AİT ANALİZLERİN YAPILMASI VE RAPORLANMASI </t>
  </si>
  <si>
    <t>6.3.11</t>
  </si>
  <si>
    <t>Yılda  500 firmanın bilgilelerinin güncellenmesi</t>
  </si>
  <si>
    <t>TİCARET SİCİL GAZETESİNDEN ALINAN BİLGİLERE GÖRE YAPILAN GÜNCELLEME SAYISI  - --</t>
  </si>
  <si>
    <t>1.7.6 / 1.6.2 / 1.6.1</t>
  </si>
  <si>
    <t>6.3.12</t>
  </si>
  <si>
    <t>52 hafta boyunca güncelleme yapılacak</t>
  </si>
  <si>
    <t>YAPILAN GÜNCELLEME SAYISI - --</t>
  </si>
  <si>
    <t>6.5</t>
  </si>
  <si>
    <t>6.5- Üye belge ve bilgi taleplerini etkin şekilde karşılamak,</t>
  </si>
  <si>
    <t>6.5.1</t>
  </si>
  <si>
    <t>6.3.13</t>
  </si>
  <si>
    <t>GÜNCELLENEN MAİL/SMS/ADRES SAYISI - --</t>
  </si>
  <si>
    <t>1.7.6 / 1.5.5 / 1.5.8</t>
  </si>
  <si>
    <t>6.7.7</t>
  </si>
  <si>
    <t>ÖZEL GÜNLERDE YAPILAN DUYURU SAYISI - --</t>
  </si>
  <si>
    <t>1.7.1 / 2.1.1 / 1.7.3</t>
  </si>
  <si>
    <t>6.5.2</t>
  </si>
  <si>
    <t>Yılda %5 oranında odamızdan dış ticaret belgesi temin eden firma sayısındaki artış oranı</t>
  </si>
  <si>
    <t>DIŞ TİCARET İŞLEMELERİ ÇERÇEVESİNDE YAPILAN İŞLER - --</t>
  </si>
  <si>
    <t>6.5.3</t>
  </si>
  <si>
    <t>Yılda %5 başvuruda bulunan firma sayısındaki artış oranı</t>
  </si>
  <si>
    <t>EKSPERTİZ RAPOR İŞLEMLERİ ÇERÇEVESİNDE YAPILAN İŞLER - --</t>
  </si>
  <si>
    <t>6.5.4</t>
  </si>
  <si>
    <t>Yılda en az 150 adet ekspertiz raporu belgesi düzenlemek</t>
  </si>
  <si>
    <t>KAPASİTE RAPOR İŞLEMLERİ ÇERÇEVESİNDE YAPILAN İŞLER - --</t>
  </si>
  <si>
    <t>6.5.5</t>
  </si>
  <si>
    <t>Yılda 4 adet</t>
  </si>
  <si>
    <t>TÜRK MALI BELGE HİMETİ ÇERÇEVESİNDE YAPILAN İŞLER - --</t>
  </si>
  <si>
    <t>6.5.6</t>
  </si>
  <si>
    <t>Yılda 190 adet yerli malı belgesi düzenlemek</t>
  </si>
  <si>
    <t>YERLİ MALI BELGE İŞLEMLERİ ÇERÇEVESİNDE YAPILAN İŞLER - --</t>
  </si>
  <si>
    <t>6.5.7</t>
  </si>
  <si>
    <t>Yılda 20 adet iş makinası tescil işlemi yapmak</t>
  </si>
  <si>
    <t>İŞ MAKİNESİ BELGE İŞLEMLERİ ÇERÇEVESİNDE YAPILAN İŞLER - --</t>
  </si>
  <si>
    <t>6.5.8</t>
  </si>
  <si>
    <t>Yılda 2500 adet belge verilecektir.( faaliyet+sicil+bağkur+ihale)</t>
  </si>
  <si>
    <t>FAALİYET BELGESİ, SİCİL SURETİ, BAĞKUR, İHALE DURUM BELGE SAYILARI - --</t>
  </si>
  <si>
    <t>6.3.14</t>
  </si>
  <si>
    <t>Yılda 1 kez TOBB yönetmeliği gereği üye güncelleme bilgi formu gönderilecek</t>
  </si>
  <si>
    <t>1.7.6 / 1.6.2</t>
  </si>
  <si>
    <t>6.3.15</t>
  </si>
  <si>
    <t>Haftada 10 firma bilgisi güncellenecek</t>
  </si>
  <si>
    <t>6.7.8</t>
  </si>
  <si>
    <t>Yılda 1 kez Ocak ayında askı ve icra işlemleri başlatılacak</t>
  </si>
  <si>
    <t>ASKI VE İCRA İŞLEMLERİ YAPILAN ÜYE SAYISI - --</t>
  </si>
  <si>
    <t>6.5.9</t>
  </si>
  <si>
    <t>Yılda 1 kez Ocak ayında tespit ve silme işlemleri başlatılacak</t>
  </si>
  <si>
    <t>ÜYELİKTEN ÇIKARILAN FİRMA SAYISI - --</t>
  </si>
  <si>
    <t>6.5.10</t>
  </si>
  <si>
    <t>Haftada 1 kez</t>
  </si>
  <si>
    <t>YÖNETİME SUNULAN YENİ ÜYE, TERKİN VE ASKIDAN DÜŞECEK FİRMA SAYISI - --</t>
  </si>
  <si>
    <t>1.2.1 / 1.1.2</t>
  </si>
  <si>
    <t>6.4.53</t>
  </si>
  <si>
    <t>STAJ PORTALI SATIN ALMA VE RAPORLAMA SÜREÇLERİYLE İLGİLİ YAPILAN ÇALIŞMALAR - --</t>
  </si>
  <si>
    <t>1.2.8 / 1.3.2</t>
  </si>
  <si>
    <t>6.6</t>
  </si>
  <si>
    <t>6.6-Proje süreçlerin etkin yönetilmesi</t>
  </si>
  <si>
    <t>6.6.1</t>
  </si>
  <si>
    <t>CAZİBE MERKEZLERİ SATIN ALMA VE RAPORLAMA SÜREÇLERİYLE İLGİLİ YAPILAN ÇALIŞMALAR - --</t>
  </si>
  <si>
    <t>6.6.2</t>
  </si>
  <si>
    <t>HAZIRLANAN HAFTALIK VE AYLIK RAPOR SAYISI - --</t>
  </si>
  <si>
    <t>1.8.3 / 1.8.1</t>
  </si>
  <si>
    <t>6.4.54</t>
  </si>
  <si>
    <t>Staj Projesi kapsamında Satın Alma rapor süreçleryle ilgili yapılan çalışma sayılarır,</t>
  </si>
  <si>
    <t>6.6.3</t>
  </si>
  <si>
    <t>CMDP projeleri kapsamında Gerçekleştirlen çalışma sayısı</t>
  </si>
  <si>
    <t>6.6.4</t>
  </si>
  <si>
    <t>Kursların düzenleneceği yerlerin kurs makina, teçhizat ve sarf malzeme listeleri ile gözden geçirilmesi</t>
  </si>
  <si>
    <t>6.4.55</t>
  </si>
  <si>
    <t>Kurslara ilişikin cep harçlıkları, imza çizelgeleri ve eğitim fotoğraflarını bilgilsayar ortamında ve çıktı olarak ayrı dosyalarda güncel olarak bulundurulması</t>
  </si>
  <si>
    <t>6.4.56</t>
  </si>
  <si>
    <t xml:space="preserve">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 SATIN ALMA HİZMETLERİNİN ANALİZLERİN YAPILMASI VE RAPORLANMASI </t>
  </si>
  <si>
    <t>6.6.5</t>
  </si>
  <si>
    <t>TOBB-Mahir Eller Projesi kapsmaında ihtiyaç olması halinde ekibe destek olunacak</t>
  </si>
  <si>
    <t>6.6.6</t>
  </si>
  <si>
    <t>ILO Projesi kapsamında hazırlanacak Başlangıç, Ara ve Final Raporlara ait doküman, bilgi ve belge desteği sağlanması</t>
  </si>
  <si>
    <t>6.4.57</t>
  </si>
  <si>
    <t>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 - CAZİBE MERKEZLERİ SATIN ALMA VE RAPORLAMA SÜREÇLERİYLE İLGİLİ YAPILAN ÇALIŞMALAR</t>
  </si>
  <si>
    <t>6.4.58</t>
  </si>
  <si>
    <t>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 - STAJ PORTALI SATIN ALMA VE RAPORLAMA SÜREÇLERİYLE İLGİLİ YAPILAN ÇALIŞMALAR</t>
  </si>
  <si>
    <t>6.7.9</t>
  </si>
  <si>
    <t>Ayda 1 kez</t>
  </si>
  <si>
    <t>HAZIRLANAN KONUŞMA METNİ SAYISI - --</t>
  </si>
  <si>
    <t>6.7.10</t>
  </si>
  <si>
    <t>Haftada 5 gün</t>
  </si>
  <si>
    <t>HAZIRLIK YAPILAN TOPLANTI SAYISI - --</t>
  </si>
  <si>
    <t>6.7.11</t>
  </si>
  <si>
    <t>Yılda 20 bayram ve resmi günlerde</t>
  </si>
  <si>
    <t>ÖZEL GÜNLER İÇİN GERÇEKLEŞTİRİLEN FAALİYET SAYISI - --</t>
  </si>
  <si>
    <t>6.1.33</t>
  </si>
  <si>
    <t>BİRİM AMİRLERİYLE YAPILAN TOPLANTI SAYISI - --</t>
  </si>
  <si>
    <t>6.1.34</t>
  </si>
  <si>
    <t>1.3.4 / 1.3.6 / 1.4.5</t>
  </si>
  <si>
    <t>6.7.12</t>
  </si>
  <si>
    <t>YAPILAN TOPLANTI TAKDİM SAYISI - --</t>
  </si>
  <si>
    <t>6.7.13</t>
  </si>
  <si>
    <t>6.7.14</t>
  </si>
  <si>
    <t>ODANIN İLGİLİ BİRİMLERİNE VERİLEN DESTEK SAYISI - --</t>
  </si>
  <si>
    <t>6.3.16</t>
  </si>
  <si>
    <t>YAPILAN DUYURU SAYISI - --</t>
  </si>
  <si>
    <t>6.7.15</t>
  </si>
  <si>
    <t>ZİYARETE GELEN KONUK SAYISI - --</t>
  </si>
  <si>
    <t>2.2.9 / 2.2.8</t>
  </si>
  <si>
    <t>6.1.35</t>
  </si>
  <si>
    <t>BİRİM AMİRLERİ VE DİĞER BİRİM ÇALIŞNALARI İLE YAPILAN TOPLANTI SAYISI - --</t>
  </si>
  <si>
    <t>6.7.16</t>
  </si>
  <si>
    <t>6.7.17</t>
  </si>
  <si>
    <t>Yılda 261 iş günü</t>
  </si>
  <si>
    <t>GİDEN VE GELEN EVRAK SAYISI - --</t>
  </si>
  <si>
    <t>6.7.18</t>
  </si>
  <si>
    <t>YÖNETİM KURULU İÇİN YAPILAN ÇALIŞMA SAYISI - --</t>
  </si>
  <si>
    <t>6.3.17</t>
  </si>
  <si>
    <t>Yılda 12 defa</t>
  </si>
  <si>
    <t>YAPILAN DUYURU SAYILARI  - --</t>
  </si>
  <si>
    <t>6.7.19</t>
  </si>
  <si>
    <t>ÖZEL KALEM FAALİYETLERİ SAYISI - --</t>
  </si>
  <si>
    <t>6.7.20</t>
  </si>
  <si>
    <t>3 ayda 1 defa</t>
  </si>
  <si>
    <t>ODA ARÇALARI İÇİN YAPILAN BAKIM - --</t>
  </si>
  <si>
    <t>6.7.21</t>
  </si>
  <si>
    <t>Ayda en az 1 defa</t>
  </si>
  <si>
    <t>GÜNLÜK YAPILAN ALIŞVERİŞ SAYISI - --</t>
  </si>
  <si>
    <t>6.7.22</t>
  </si>
  <si>
    <t>İMZALATAILAN HAZİRUN CETVELİ SAYISI - --</t>
  </si>
  <si>
    <t xml:space="preserve">İLYAS </t>
  </si>
  <si>
    <t>DESTEK VERİLEN BİRİM VE ALINAN EĞİTİM/ORYANTASYON SAYISI - --</t>
  </si>
  <si>
    <t>6.7.23</t>
  </si>
  <si>
    <t>KARŞILAMA VE UĞURLAMA GÖREVİ SAYISI - --</t>
  </si>
  <si>
    <t>6.7.24</t>
  </si>
  <si>
    <t>Haftada 3 kez</t>
  </si>
  <si>
    <t>ODA PERSONELİNE VERİLEN DESTEK - --</t>
  </si>
  <si>
    <t>6.7.25</t>
  </si>
  <si>
    <t>DESTEK VERİLEN BİRİM SAYISI - --</t>
  </si>
  <si>
    <t>6.7.26</t>
  </si>
  <si>
    <t>6.7.27</t>
  </si>
  <si>
    <t>MECLİS TOPLANTISI ÖNCESİNDE YAPILAN HAZIRLIKLAR - --</t>
  </si>
  <si>
    <t>6.7.28</t>
  </si>
  <si>
    <t>Bu madde 3.4.2.1 ve 3.4.2.2 ile aynı 2020 yılında olmamalı</t>
  </si>
  <si>
    <t>1.1.2 / 1.1.6</t>
  </si>
  <si>
    <t>6.7.29</t>
  </si>
  <si>
    <t>GERÇEKLEŞTİRİLEN TOPLANTI/SEMİNER/EĞİTİM SAYISI - --</t>
  </si>
  <si>
    <t>1.7.1 / 2.4.3 / 2.3.1</t>
  </si>
  <si>
    <t>6.7.30</t>
  </si>
  <si>
    <t>UĞURLANAN KARŞILANAN MİSAFİR SAYISI - --</t>
  </si>
  <si>
    <t>6.7.31</t>
  </si>
  <si>
    <t>Yılda 60 defa</t>
  </si>
  <si>
    <t>BORA BEY ATAMADI - -- - BORA BEY ATAMADI - --</t>
  </si>
  <si>
    <t>6.7.32</t>
  </si>
  <si>
    <t>HAZIRLANAN BASIN BİLDİRGESİ SAYISI(KONUŞMA METİNLERİ BAŞKA GÖREVDE) - --</t>
  </si>
  <si>
    <t>6.7.33</t>
  </si>
  <si>
    <t>YAPILAN MECLİS TOPLANTI DEŞİFRE SAYISI - --</t>
  </si>
  <si>
    <t>6.7.34</t>
  </si>
  <si>
    <t>Haftada 1 defa</t>
  </si>
  <si>
    <t>YENİ ÜYE KAYITLARI ÇERÇEVESİNDE YAPILAN İŞ YERİ TESPİT RAPORLARI - --</t>
  </si>
  <si>
    <t>6.7.35</t>
  </si>
  <si>
    <t>BORA ORMAN KOCAMAN</t>
  </si>
  <si>
    <t>6.7.36</t>
  </si>
  <si>
    <t>6.7.37</t>
  </si>
  <si>
    <t>6.7.38</t>
  </si>
  <si>
    <t>6.7.39</t>
  </si>
  <si>
    <t>6.7.40</t>
  </si>
  <si>
    <t xml:space="preserve">Ayda 1 defa </t>
  </si>
  <si>
    <t>6.7.41</t>
  </si>
  <si>
    <t>6.7.42</t>
  </si>
  <si>
    <t>6.7.43</t>
  </si>
  <si>
    <t>SANTRAL SANTRAL</t>
  </si>
  <si>
    <t>6.7.44</t>
  </si>
  <si>
    <t>6.7.45</t>
  </si>
  <si>
    <t>6.7.46</t>
  </si>
  <si>
    <t>6.7.47</t>
  </si>
  <si>
    <t>6.7.48</t>
  </si>
  <si>
    <t>6.7.49</t>
  </si>
  <si>
    <t>6.7.50</t>
  </si>
  <si>
    <t>6.7.51</t>
  </si>
  <si>
    <t>6.7.52</t>
  </si>
  <si>
    <t>6.7.53</t>
  </si>
  <si>
    <t>6.7.54</t>
  </si>
  <si>
    <t>6.7.55</t>
  </si>
  <si>
    <t>6.7.56</t>
  </si>
  <si>
    <t>6.7.57</t>
  </si>
  <si>
    <t>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 - Plansız İşler (Görev tanımı dışındaki işler)</t>
  </si>
  <si>
    <t>6.7.58</t>
  </si>
  <si>
    <t>6.7.59</t>
  </si>
  <si>
    <t>6.7.60</t>
  </si>
  <si>
    <t>4.3.6</t>
  </si>
  <si>
    <t>3.1.11</t>
  </si>
  <si>
    <t>3.2.11</t>
  </si>
  <si>
    <t>2.2.3.5 ile aynı kaldırılsın</t>
  </si>
  <si>
    <t>3.2.12</t>
  </si>
  <si>
    <t>İSMET YALÇIN</t>
  </si>
  <si>
    <t>3.2.13</t>
  </si>
  <si>
    <t>3.2.14</t>
  </si>
  <si>
    <t>EMİNE ÖZAL</t>
  </si>
  <si>
    <t>3.2.15</t>
  </si>
  <si>
    <t>5.4.15</t>
  </si>
  <si>
    <t>Satır Etiketleri</t>
  </si>
  <si>
    <t>Genel Toplam</t>
  </si>
  <si>
    <t>1.1.1-WEB sayfası üyelerin beklentilerini karşılayacak şekilde revize edilip geliştirilecek, daha aktif hale getirilecek</t>
  </si>
  <si>
    <t>1.1.2-Adaso Mobil uygulamasının geliştirilmesine yönelik çalışmalar yapılacaktır</t>
  </si>
  <si>
    <t>1.1.3-Web sayfasının etkinliği arttırılacak; Odanın ilgili birimler tarafından hazırlanan tüm çalışmaların, oda da gerçekleştirilen eğitim ve toplantı faaliyetlerinin, bilgilendirme duyurularının vb. web sitesi üzerinden erişilebilir kılınması sağlanacak, aylık olarak raporlanacak</t>
  </si>
  <si>
    <t>1.1.4-Üyelerin muhtelif destek ve teşviklerden daha etkin yararlanması amacıyla oluşturulan  “Teşvik Sihirbazı” projesinin geliştirilmesine yönelik çalışmalar devam edecek</t>
  </si>
  <si>
    <t>1.2.1-Danışman havuzu oluşturularak üyelerin danışmanlarla etkin ve uygun şartlarda çalışmaları sağlanacak bu anlamda bir yazılım platformu geliştirilecek</t>
  </si>
  <si>
    <t>1.2.2-Üyelerin mevcut durum analizlerinin yapılması, bilgi, eğitim,danışmanlık ihtiyaçlarının belirlenmesi,  kurumsal gelişimlerini takip edebilmeleri ve kıyaslama yapabilmelerini imkan sağlamak amacıyla başlatılan "Benchmark Platformu" projesi geliştirme çalışmalarına devam edilecek, yazılım altyapısı tamamlanacak ve faaliyete hazır hale getirilecektir</t>
  </si>
  <si>
    <t>1.2.3-Üyelerin mailleri konular bazında takip etmelerine imkan sağlayacak mail programı geliştirilip devreye alınacaktır</t>
  </si>
  <si>
    <t>1.2.4-Oda üyelerine yönelik hizmet kalite ve standartının artırılması ve yeni hizmetler sunulması anlamında sürekli olarak yenilikçi proje ve arayüzler geliştirmeye yönelik çalışmalar yapacaktır</t>
  </si>
  <si>
    <t>1.2.5-Tüm üye firmaların Oda ile her türlü iletişimini takip edilebileceği bir ara yüz oluşturulacak üyelere yönelik tüm bilgi ve hizmetlerin bu arayüz üzerinden takip edilmesi sağlanacak (Firma Portalı)</t>
  </si>
  <si>
    <t>1.2.6-Suriyeli mültecilerin Adana da muhtelif STO ler tarafından gerçekleştirilen faaliyetlere kolaylıkla erişebilmelerine imkan sağlayacak bir web portal kurulacaktır</t>
  </si>
  <si>
    <t>1.2.7-Oda bünyesinde gerçekleştirilen muhtelf toplantı ve seminerlerin internet üzerinden Oda WEB sayfasından canlı olarak yayınlanması sağlanacak</t>
  </si>
  <si>
    <t>1.2.8-Saha ziyareti kapsamında hazırlanan Formlar Elektronik Ortama Aktarılarak uygun bir rapor formatı geliştirilecektir</t>
  </si>
  <si>
    <t>1.2.9-Üniversite Sanayi İşbirliğinin Geliştirilmesine yönelik olarak hazırlanan Staj Projesi kapsamında yer alan, Staj, Tez ve Eşleştirme modülleri yazılımı tamamlanarak devreye alınacaktır</t>
  </si>
  <si>
    <t>1.2.10-Oda Bölge Dış Ticaret istatistiklerinin etkin şekilde izlenebileceği bir yazılım algoritması geliştirilecektir</t>
  </si>
  <si>
    <t>1.3.1-Tüm portallar için raporlama sistematiği geliştirilerek etkin şekilde takibi sağlanacaktır</t>
  </si>
  <si>
    <t>1.3.2-Oda Elektrik ve jeneratör genel bakım  işleri etkin şekilde takip edilecek</t>
  </si>
  <si>
    <t>1.3.3-Odada her türlü muhtelif bakım işleri (Asansör, klima, elektrik, dalgıç pompaları, yangın söndürme tüpleri dolumu vb) öncelikli olarak takip edilecek</t>
  </si>
  <si>
    <t>1.3.4-Oda bilişim altyapısının kesintisiz şekilde çalışması, oda bünyesinde faaliyete geçirilen yazılım tabanlı programların etkin, kesintisiz ve verimli şekilde çalışması için donanımsal anlamda gerekli önlemleri alacak ve sistemi sürekli işler halde tutacaktır</t>
  </si>
  <si>
    <t>2.1.1-Üyelerin mevcut durum analizlerinin yapılması, bilgi, eğitim,danışmanlık ihtiyaçlarının belirlenmesi,  kurumsal gelişimlerini takip edebilmeleri ve kıyaslama yapabilmelerini imkan sağlamak amacıyla başlatılan "Benchmark Platformu" kapsamındaki soru kümesi revize edilecek</t>
  </si>
  <si>
    <t>2.1.2-Saha ziyaretleri ertesinde üyelerin kendini ziyaret eden oda personeli ve hizmetin değerlendireceği bir memnuniyet anketi formu geliştirilecekrtir</t>
  </si>
  <si>
    <t>2.1.3-Oda dönem içinde aktif üyelerini doğrudan ziyaret ederek sorunları hakkında yerinde bilgi alacak, belirlenecek formata uygun olarak(kullanılan teşvikler, nitelikli eleman talepleri, öncelikli sorunlar, ihracatta öne çıkan sorunlar vb..) tespitlerde bulunacak</t>
  </si>
  <si>
    <t>2.1.4-Oda dönem içinde aktif üyelerini doğrudan ziyaret ederek sorunları hakkında yerinde bilgi alacak, belirlenecek formata uygun olarak(kullanılan teşvikler, nitelikli eleman talepleri, öncelikli sorunlar, ihracatta öne çıkan sorunlar vb..) tespitlerde bulunacak</t>
  </si>
  <si>
    <t>2.1.5-Oda dönem içinde aktif üyelerini doğrudan ziyaret ederek sorunları hakkında yerinde bilgi alacak, belirlenecek formata uygun olarak(kullanılan teşvikler, nitelikli eleman talepleri, öncelikli sorunlar, ihracatta öne çıkan sorunlar vb..) tespitlerde bulunacak</t>
  </si>
  <si>
    <t>2.1.6-Oda dönem içinde aktif üyelerini doğrudan ziyaret ederek sorunları hakkında yerinde bilgi alacak, belirlenecek formata uygun olarak(kullanılan teşvikler, nitelikli eleman talepleri, öncelikli sorunlar, ihracatta öne çıkan sorunlar vb..) tespitlerde bulunacak</t>
  </si>
  <si>
    <t>2.1.7-Üyelerimizle iletişimin güçlenerek hizmet kalitemizinin artmasına katkı sağlamak amacıyla mevcut üye sorun ve beklenti anketi formu  güncellenecek. (ek sorular konulacak  (genel hatları ile devlet destekleri, teşvikler vb) ve anket tüm üyelere gönderilecek</t>
  </si>
  <si>
    <t>2.1.8-Üyelerin muhtelif sorunlarını Odaya doğrudan web sitesi aracılığıyla iletebilmelerini sağlayan  “Danışmanımıza Sorun Platformu” etkinleştirilecek</t>
  </si>
  <si>
    <t>2.1.9-Oda dönem içinde aktif üyelerini doğrudan ziyaret ederek sorunları hakkında yerinde bilgi alacak, belirlenecek formata uygun olarak(kullanılan teşvikler, nitelikli eleman talepleri, öncelikli sorunlar, ihracatta öne çıkan sorunlar vb..) tespitlerde bulunacak</t>
  </si>
  <si>
    <t>2.1.10-Üye şikayetleri etkin şekilde takip edilecek, her şikayetle ilgili gerekli takibin yapıldığı bir raporlama formatı geliştirilecektir. (takip, sonuç, raporlama)</t>
  </si>
  <si>
    <t>2.1.11-Oda üye sorun ve beklentilerini daha etkin şekilde tespit etmek amacıyla saha ziyaretleri kapsamında oluşturulan form ihtiyaçlara uygun olarak revize edilecektir.(kullanılan teşvikler, nitelikli eleman talepleri, öncelikli sorunlar, ihracatta öne çıkan sorunlar vb..)</t>
  </si>
  <si>
    <t>2.1.12-Oda dönem içinde aktif üyelerini doğrudan ziyaret ederek sorunları hakkında yerinde bilgi alacak, belirlenecek formata uygun olarak(kullanılan teşvikler, nitelikli eleman talepleri, öncelikli sorunlar, ihracatta öne çıkan sorunlar vb..) tespitlerde bulunacak</t>
  </si>
  <si>
    <t>2.1.13-Adana İmalat Sanayi Eğilim Anketi soruları online platforma taşınacak raporlamanın otomatik şekilde yapılması sağlanacaktır</t>
  </si>
  <si>
    <t>2.1.14-Oda dönem içinde aktif üyelerini doğrudan ziyaret ederek sorunları hakkında yerinde bilgi alacak, belirlenecek formata uygun olarak(kullanılan teşvikler, nitelikli eleman talepleri, öncelikli sorunlar, ihracatta öne çıkan sorunlar vb..) tespitlerde bulunacak</t>
  </si>
  <si>
    <t>2.1.15-Muhtelif mevzuat çalışmalarıyla ilgili olarak muhtelif kurum ve kuruluşlardan gelen görüş talepleri üyelerle paylaşılacak, Oda danışmanları, belirli konularda öne çıkan firmalar ve temsilcileriyle yakın işbirliği içinde gerekli çalışmalar yapılarak Yönetim Kurulunun onayına sunulacaktır</t>
  </si>
  <si>
    <t>2.1.16-Oda dönem içinde aktif üyelerini doğrudan ziyaret ederek sorunları hakkında yerinde bilgi alacak, belirlenecek formata uygun olarak(kullanılan teşvikler, nitelikli eleman talepleri, öncelikli sorunlar, ihracatta öne çıkan sorunlar vb..) tespitlerde bulunacak</t>
  </si>
  <si>
    <t>2.1.17-Oda dönem içinde aktif üyelerini doğrudan ziyaret ederek sorunları hakkında yerinde bilgi alacak, belirlenecek formata uygun olarak(kullanılan teşvikler, nitelikli eleman talepleri, öncelikli sorunlar, ihracatta öne çıkan sorunlar vb..) tespitlerde bulunacak</t>
  </si>
  <si>
    <t>2.2.1-Muhtelif mevzuat çalışmalarıyla ilgili olarak muhtelif kurum ve kuruluşlardan gelen görüş talepleri ile ilgili sürecin iyileştirmesine yönelik çalışmalar yapılacaktır</t>
  </si>
  <si>
    <t>2.2.2.-Oda Arabuluculuk müesssesinin geliştirilmesine yönelik çalışmalara katkı sağlayacak ve üyelerini bu konuda bilgilendirecektir</t>
  </si>
  <si>
    <t>2.2.3-İlimizde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t>
  </si>
  <si>
    <t>2.2.4-İlimizde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t>
  </si>
  <si>
    <t>2.2.5-İlimizde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t>
  </si>
  <si>
    <t>2.2.6-Oda Üyelerini muhtelif Kanun ve yönetmeliklerle ilgili Karar alıcılar ve ilgili diğer Kurum ve Kuruluşlarla (Bakanlıklar, Danışmanlık Firmaları, Uzmanlar,DEİK, TİM Temsilcileri vb.) biraraya getirecek toplantılar organize edecektir</t>
  </si>
  <si>
    <t>2.2.7-Sektörel bazda sanayi envanteri çıkarılması amacıyla kapasite raporları ve eksperlerden daha etkin şekilde faydalanılmaya çalışılacak ihtiyaç duyulursa ek bilgiler derlenecek</t>
  </si>
  <si>
    <t>5.5.1-Sektörel İş Konseyleri alt çalışma kurullarının ve çalışma alanlarının belirlenerek yıllık faaliyet takvimin oluşturulması ve etkin çalıştırılması sağlanacaktır</t>
  </si>
  <si>
    <t>5.5.2-Sektörel İş Konseyleri alt çalışma kurullarının ve çalışma alanlarının belirlenerek yıllık faaliyet takvimin oluşturulması ve etkin çalıştırılması sağlanacaktır</t>
  </si>
  <si>
    <t>2.1.18-Komite Sorumluları sorunların tespiti ve çözümü için meslek komitelerini etkin şekilde çalıştıracak, konsey çalışmalarına paralel olacak şekilde çalışma planı ve hedefi belirleyerek bir faaliyet planı yapacaktır</t>
  </si>
  <si>
    <t>2.1.19-Komite Sorumluları sorunların tespiti ve çözümü için meslek komitelerini etkin şekilde çalıştıracak, konsey çalışmalarına paralel olacak şekilde çalışma planı ve hedefi belirleyerek bir faaliyet planı yapacaktır</t>
  </si>
  <si>
    <t>2.1.20-Komite Sorumluları sorunların tespiti ve çözümü için meslek komitelerini etkin şekilde çalıştıracak, konsey çalışmalarına paralel olacak şekilde çalışma planı ve hedefi belirleyerek bir faaliyet planı yapacaktır</t>
  </si>
  <si>
    <t>5.5.3-Sektörel İş Konseyleri alt çalışma kurullarının ve çalışma alanlarının belirlenerek yıllık faaliyet takvimin oluşturulması ve etkin çalıştırılması sağlanacaktır</t>
  </si>
  <si>
    <t>5.5.4-Sektörel İş Konseyleri alt çalışma kurullarının ve çalışma alanlarının belirlenerek yıllık faaliyet takvimin oluşturulması ve etkin çalıştırılması sağlanacaktır</t>
  </si>
  <si>
    <t>5.5.5-Sektörel İş Konseyleri alt çalışma kurullarının ve çalışma alanlarının belirlenerek yıllık faaliyet takvimin oluşturulması ve etkin çalıştırılması sağlanacaktır</t>
  </si>
  <si>
    <t>2.1.21-Komite Sorumluları sorunların tespiti ve çözümü için meslek komitelerini etkin şekilde çalıştıracak, konsey çalışmalarına paralel olacak şekilde çalışma planı ve hedefi belirleyerek bir faaliyet planı yapacaktır</t>
  </si>
  <si>
    <t>2.1.22-Komite Sorumluları sorunların tespiti ve çözümü için meslek komitelerini etkin şekilde çalıştıracak, konsey çalışmalarına paralel olacak şekilde çalışma planı ve hedefi belirleyerek bir faaliyet planı yapacaktır</t>
  </si>
  <si>
    <t>2.1.23-Komite Sorumluları sorunların tespiti ve çözümü için meslek komitelerini etkin şekilde çalıştıracak, konsey çalışmalarına paralel olacak şekilde çalışma planı ve hedefi belirleyerek bir faaliyet planı yapacaktır</t>
  </si>
  <si>
    <t>2.1.24-Sektörel İş Konseyleri alt çalışma kurullarının ve çalışma alanlarının belirlenerek yıllık faaliyet takvimin oluşturulması ve etkin çalıştırılması sağlanacaktır</t>
  </si>
  <si>
    <t>2.1.25-Metal ve Makine Meslek Gruplarına ait Meslek Komite ve Sektör Sorumlusuna destek olacaktır</t>
  </si>
  <si>
    <t>2.1.26-Metal ve Makine Meslek Gruplarına ait Meslek Komite ve Sektör Sorumlusuna destek olacaktır</t>
  </si>
  <si>
    <t>5.5.6-Metal ve Makine Sektörel İş Konseyi çalışmalarına destek olunacaktır.</t>
  </si>
  <si>
    <t>5.5.7-Metal ve Makine Meslek Gruplarına ait Meslek Komite Sorumlusuna destek olacaktır</t>
  </si>
  <si>
    <t>5.5.8-Metal ve Makine Sektörel İş Konseyi çalışmalarına destek olunacaktır.</t>
  </si>
  <si>
    <t>2.3.1-Sanayiyi ilgilendirilen konularla ilgili Ulusal ve Uluslararası Raporlardan derlenen özet bilgiler üyelerle paylaşılacaktır</t>
  </si>
  <si>
    <t>2.3.2-Oda üyelerinin rekabet gücünü arttırmaya yönelik muhtelif konularda kitaplar ve broşürler dağıtacaktır</t>
  </si>
  <si>
    <t>2.3.3-Türkiye ve Dünya Ekonomisindeki gelişmelerden derlenen haftalık raporlar hazırlanarak üyelere duyurulacaktır</t>
  </si>
  <si>
    <t>2.3.4-Üyeleri ilgilendiren muhtelif mevzuat değişiklikleri en geç 48 saat içinde üyelere duyurulacaktır</t>
  </si>
  <si>
    <t xml:space="preserve">2.3.5-Oda üyelerinin muhtelif konulardaki bilgi eksikliklerini giderecek çalışmalar yapacaktır. </t>
  </si>
  <si>
    <t>2.3.6-Sektörel İş Konseylerinde sunulmak üzere, sektörel İstatistik sunumu hazırlanacak</t>
  </si>
  <si>
    <t>3.1.1-Oda dış Ticaret konusundaki bilgi eksikliklerinin giderilmesi ve dış ticaretle ilgili devlet desteklerinden daha etkin şekilde faydalanılması amacıyla çalıştay ve seminer faaliyetleri gerçekleştirecektir</t>
  </si>
  <si>
    <t>3.1.2-Oda dış Ticaret konusundaki bilgi eksikliklerinin giderilmesi ve dış ticaretle ilgili devlet desteklerinden daha etkin şekilde faydalanılması amacıyla çalıştay ve seminer faaliyetleri gerçekleştirecektir</t>
  </si>
  <si>
    <t>3.1.3-Ticaret Bakanlığı bünyesinde Odamızda kurulan İhracat Destek Ofisi faaliyetlerinin etkin şekilde yürütülecek. Üyelere ihracat destekleri ile ilgili gerekli bilgilendirme ve danışmanlık hizmetlerinin yapılacak,TOBB a periyodik olarak raporlanacaktır</t>
  </si>
  <si>
    <t>3.1.4-Ticaret Bakanlığı bünyesinde Odamızda kurulan İhracat Destek Ofisi faaliyetlerinin etkin şekilde yürütülecek. Üyelere ihracat destekleri ile ilgili gerekli bilgilendirme ve danışmanlık hizmetlerinin yapılacak,TOBB a periyodik olarak raporlanacaktır</t>
  </si>
  <si>
    <t>3.1.5-Dönem içinde muhtelif ihracat desteklerinden faydalandırılan firmalarla ilgili bir takip formu geliştirilecektir</t>
  </si>
  <si>
    <t>3.1.6-Oda Çukurova Kalkınma Ajansı ile İşbirliği İçinde üyelerinin ihracatını arttıracak şekilde sektörel B2B Alım Heyetleri Organizasyonu Gerçekleştirecektir</t>
  </si>
  <si>
    <t>3.1.7-Oda Ticaret Bakanlığı tarafından yürütülen proje çerçevesinde üyelerinin uluslararası e-ticaret sitelerine üye olmalarını sağlayacak çalışmalar yapacaktır.( 2019 Ticaret Bakanlığı nezdinde program askıya alınıp alınmadığı sorgulanacak. Askıda ise eylem maddesi iptal.)</t>
  </si>
  <si>
    <t>3.1.8-Üyeler İhracat Destekleri hakkında etkin şekilde bilgilendirilecektir</t>
  </si>
  <si>
    <t>3.1.9-“Teşvik Sihirbazı” ihracat destekleri bölümü yeni tebliğ/yönetmeliklere uygun olarak etkin şekilde güncellenecek sistem üzerinden gelecek sorular ve öneriler zamanında cevaplandırılacak</t>
  </si>
  <si>
    <t>3.1.10-Oda dış Ticaret konusundaki bilgi eksikliklerinin giderilmesi ve dış ticaretle ilgili devlet desteklerinden daha etkin şekilde faydalanılması amacıyla çalıştay ve seminer faaliyetleri gerçekleştirecektir</t>
  </si>
  <si>
    <t>3.2.1-Yönetim Kurulu toplantılarında belirli önemli konularda sunum yapılacak (Aylık İhracat Rakamları)</t>
  </si>
  <si>
    <t>1.2.11-Adana İhracat İstatistiklerini etkin şekilde raporlanmasına yönelik olarak bir yazılım gelişitirilerek devreye alınacaktır</t>
  </si>
  <si>
    <t>3.2.2-Oda Gazetesinde ihracat istatisitkleri/dış ticaretle ilgili haber yapılacak</t>
  </si>
  <si>
    <t>3.2.3-Ayrıntılı ihracat istatistikleri üyelerin değerlendirmelerine periyodik olarak sunulacaktır</t>
  </si>
  <si>
    <t>3.2.4-Odamıza ziyarete gelen yabancı  konuklar öncesinde ilgili Ülkeye yönelik  Ülke Pazar Araştırma  raporu hazırlanacaktır</t>
  </si>
  <si>
    <t>3.2.5-Oda Dış Ticaret konusundaki nitelikli elaman temini sorunun çözümü ve mevcut çalışanların bilgi eksiklerinin giderilmesi, özellikle yurt dışı Pazar Araştırma konusundaki yetkinliklerinin giderilmesine yönelik Trade Map eğitimleri gerçekleştirecektir</t>
  </si>
  <si>
    <t>3.2.6-İstihbarat Merkezi Kurulmasına Yönelik Olarak Çalışmalar Tamamlanarak Merkez faaliyete geçirilecektir</t>
  </si>
  <si>
    <t>3.2.7-Muhtelif Ülkelerle ilgili Pazar araştırmaları raporu hazırlanacak, üyelerle ve web sayfasında paylaşılacaktır</t>
  </si>
  <si>
    <t>3.2.8-Muhtelif Ürün gruplarında Pazar araştırması gerçekleştirilecek, üyelerle ve web sayfasında paylaşılacaktır</t>
  </si>
  <si>
    <t>3.2.9-Odanın uluslararası platformlarda üyelere yönelik iş birliği imkanlarının geliştirilmesi, iyileştirilmesi, oluşturulması konularında çalışmalar yürütülecek,  varsa abonelik ve üyelikler değerlendirilecek, yaygın iç ve dış bilgi kaynakları yelpazesine erişecek</t>
  </si>
  <si>
    <t>3.2.10-Yurt içi ve yurt dışından gelen, ihale, iş birliği, ithal ve ihraç talepleri, fuar ve toplantılarla ilgili dokümanları haber halinde düzenleyerek, yayın organları( gazete, mail vb.) aracılığıyla üyelere aktarmak</t>
  </si>
  <si>
    <t>3.3.1-Adana da üretimi gerçekleştirilen ürünlere meslek komiteleri bazında erişilmesine imkan sağlayacak "Pazar Yeri" ve ya Online Katalog portalı geliştirilip devreye alınacak</t>
  </si>
  <si>
    <t>3.3.2-Metal-Makine Sanayi Sektöründe URGE  Projesi etkin şekilde yürütülecek.</t>
  </si>
  <si>
    <t>3.3.3-Gıda  sektörü  URGE  Projesi etkin şekilde yürütülecek.</t>
  </si>
  <si>
    <t>3.3.4-Plastik  sektöründe  URGE  Projesi  etkili şekilde yürütülecek</t>
  </si>
  <si>
    <t>3.3.5-Plastik, Metal ve Gıda sektörlerinde yürütülen UR-GE Projelerinin etkin ve verimli şekilde yürütülmesi için gereken destek sağlanacaktır</t>
  </si>
  <si>
    <t>3.3.6-Mobilya UR-GE Projesi etkin şekilde yürütülecek.</t>
  </si>
  <si>
    <t>3.3.7-Oda İhracatçı listesi ürün grupları düzeyinde hazırlanarak güncel iletişim bilgileriyle birlikte yayınlanacak ( online liste ihracat eşleştirme matchmaking hizmetlerinde kullanılacak)</t>
  </si>
  <si>
    <t>3.3.8-Oda muhtelif yurt dışı kurum ve kuruluşlarla işbirliklerini, geliştirerek, muhtelif fırsatlarla ilgili olarak üyelerini etkin şekilde bilgilendirecektir</t>
  </si>
  <si>
    <t>3.3.9-Metal Sektöründe Urge projesi etkin şekilde yürütülecek.</t>
  </si>
  <si>
    <t>4.1.1-Oda Mesleki Yeterlilik Sisteminin tanıtımı ve yaygınlaştırılmasına yönelik çalışmalar yapacak, yapacağı ziyaretlerle üyelerini bu anlamda bilgilendirecek. (Eksperlerde kullanılacak)</t>
  </si>
  <si>
    <t>4.2.1-İŞKUR’la nitelikli eleman teminine yönelik projeler geliştirilecektir</t>
  </si>
  <si>
    <t>4.1.2-Belgelendirme hizmetlerini etkin şekilde yürüterek, belgelendirme yaptığı meslek ve verdiği belge sayısını arttıracak</t>
  </si>
  <si>
    <t>4.1.3-Oda Eksperlerinin, ziyaret ettikleri firmalarda MYK sistemi ile ilgili gerekli bilgilendirmeleri yapıp, MYK  belgesi alacak çalışanları ilgili birimlere bildirmesi</t>
  </si>
  <si>
    <t>4.1.4-Oda Eksperlerinin, ziyaret ettikleri firmalarda açık pozisyonların tespitine yönelik olarak temaslarda bulunarak, odayı bilgilendirmesi</t>
  </si>
  <si>
    <t>4.1.5-Oda Eksperlerinin, ziyaret ettikleri firmalarda Suriyeli İstihdamına yönelik olarak tespitlerde bulunması</t>
  </si>
  <si>
    <t>4.1.6-TOBB-MADAD projesi kapsamında gerçekleştirilecek tüm faaliyetlerin (mülakat,  firma ziyareti, tercümanlık vb...) eksiksiz olarak yürütülmesinde gerekli katkının sağlanması, ilgili kurumlar nezdinde gerekli raporlamaların yapılması, MYK sınav süreçlerinin başarılı şekilde yürütülmesi, ( 80 firmanın ayarlanması, MYK Sınavına girecek işçilerin organize edilmesi vb.)</t>
  </si>
  <si>
    <t>4.1.7-Mahir Eller Projesi kapsamında Suriyeli ve Türklere yönelik anket süreçlerinin başarılı şekilde yürütülmesi ve tamamlanması</t>
  </si>
  <si>
    <t xml:space="preserve">4.1.8-Mahir Eller Projesi kapsamında Suriyelilere yönelik fonlardan bölge firmalarının etkin şekilde faydalanmalarına yönelik çalışmalar yapılması. </t>
  </si>
  <si>
    <t>4.1.9-TOBB-MADAD Suriyelilere yönelik fonlarından bölge firmalarının etkin şekilde faydalanmalarına yönelik çalışmalar yapılması, proje kapsamında Suriyeliler ve yerel halkla MYK anket çalışmaları yapılması</t>
  </si>
  <si>
    <t>4.1.10-İLO ve muhtelif kurum ve kuruluşların Suriyelilere yönelik fonlarından bölge firmalarının etkin şekilde faydalanmalarına yönelik çalışmalar yapılması. Suriyeli çalıştıran firmalara çalışma izni, yasal mevzuatlar noktasında danışmanlık sağlanacaktır</t>
  </si>
  <si>
    <t>4.1.11-Suriyeli ve Türk vatandaşlarının imalat sanayinde istihdamını sağlayacak şekilde uluslarası kurum ve kuruluşlarla (ILO, EBRD, UNDP, GIZ vb) işbirliklerini geliştirip projeler yürütecektir</t>
  </si>
  <si>
    <t>4.1.12-İLO'nun Suriyelilere yönelik fonlarından bölge firmalarının etkin şekilde faydalanmalarına yönelik çalışmalar yapılması. Suriyeli çalıştıran firmalara çalışma izni, yasal mevzuatlar noktasında danışmanlık sağlanacaktır</t>
  </si>
  <si>
    <t>4.1.13-TOBB-MADAD Projesi kapsamında, MYK Ön bilgilendirme toplantılarının tüm hazırlıkların yürütülmesi ( 80 firmanın ayarlanması, MYK Sınavına girecek işçilerin organize edilmesi vb.)</t>
  </si>
  <si>
    <t>4.1.14-TOBB-MADAD projesi proje hedeflerine uygun olacak şekilde yürütülüp üyelerimizin eğitim ve personel ihtiyaçlarını karşılayacak şekilde tamamlanacaktır. ( MYK ön bilgilendirme toplantılarının koordine edilmesi vb.)</t>
  </si>
  <si>
    <t>4.1.15-Oda Eksper ve personeliyle MYK sistemi çerçevesinde etkin bir işbirliği içinde çalışılmasının sağlanması</t>
  </si>
  <si>
    <t>4.1.16-Çıraklık Sisteminden faydalanan firma ve çırak sayısının arttırılmasına yönelik faaliyetler gerçekleştirilecektir</t>
  </si>
  <si>
    <t>4.1.17-Çıraklık Sözleşmesi Defteri Onay İşlemleri eksiksiz olarak gerçekleştirilecektir</t>
  </si>
  <si>
    <t>4.1.18-ADASO - ILO işbirliğinde 2019 yılında yürütülen Projeden bölge firmalarının etkin şekilde faydalanmalarına yönelik çalışmalara destek olunacak</t>
  </si>
  <si>
    <t>4.1.19-ILO projesi kapsmında düzenlenecek mesleki eğitimlere istenen nitelikte kursiyerin katılımı sağlanacaktır.</t>
  </si>
  <si>
    <t>4.1.20-ILO projesi kapsmında düzenlenecek mesleki eğitimlerin etkin şekilde yürütülmesi amacıyla ilgili eğitimcilerin koordinasyonlarının sağlanması</t>
  </si>
  <si>
    <t>4.1.21-ILO nun Suriyeli lilere yönelik fonlarından bölge firmalarının etkin şekilde faydalanmalarına yönelik çalışmalar yapılması, gerektiğinde düzenlenen mesleki eğitimlerin etkin şekilde yürütülmesi,  ilgili eğitim yerlerinin hazırlanması, eğitimcilerin koordinasyonlarının sağlanması, cep harçlıkları, kursiyer devam çizelgelerinin ve eğitim kalitesinin takibinin düzenli yapılmasına destek olacaktır.</t>
  </si>
  <si>
    <t>4.1.22-Uluslararası fonlardan sağlanan destekler kapsamında Suriyelilere yönelik çalışmalar yürütülecek  olup yerelde faaliyet gösteren sivil toplum örgütleri ile işbirliği içerisinde hareket edecek.  Üye firmalar bilgilendirilerek maksimum düzeyde yararlanmaları sağlanacaktır.</t>
  </si>
  <si>
    <t>4.1.23-ILO projeleri kapsamında tamamlanan mesleki eğiitimler sonrası MYK sınav hazırlıkları etkin şekilde yürütülecektir.(Sınav yeri belirlenmesi, sınav ile ilgili metaryal ve donanımların hazırlanması ve kursiyerlerin etkin şekilde belgelendiirlmesi konusunda çalışmalar yürütülecektir.)</t>
  </si>
  <si>
    <t>4.1.24-ILO projeleri kapsamında tamamlanan MYK sınavı sonrasında başarılı olan kursiyerlerin, ADASO veritabanına kaydının yapılması ve istihdamlarının sağlanmasına yönelik çalışmalar yürütülecektir.</t>
  </si>
  <si>
    <t>4.1.25-ILO projesi kapsmında düzenlenecek mesleki eğitimlerin etkin şekilde yürütülmesi amacıyla kursiyerlerin MYK sınavına yönlendirilmesi</t>
  </si>
  <si>
    <t>4.1.26-ILO projesi kapsmında düzenlenecek mesleki eğitimlerin etkin şekilde yürütülmesi amacıyla kurslar devam ederken hocalar ve firma yetkililerinin, kursiyerlerinin biraraya getirilmesi, Meslek Sohbetleri</t>
  </si>
  <si>
    <t>4.2.2-ADASO - ILO işbirliğinde 2019 yılında yürütülen Projeden bölge firmalarının etkin şekilde faydalanmalarına yönelik firma ziyaretleri ve toplantılar organize edilecektir.</t>
  </si>
  <si>
    <t>4.3.1-Üniversite Sanayi İşbirliğinin Geliştirilmesi İçin Bölümler bazında Danışma Kurulu Oluşturulacaktır</t>
  </si>
  <si>
    <t>4.3.2-Oda Nitelikli Eleman temini sorunun çözümü amacıyla bölgesinde bu konuda faaliyet göstermekte olan diğer sivil toplum örgütleri ve ilgili kamu ve eğitim kurumlarıyla işbirliğinde hareket edecek, gereken katkıyı sağlayacak ve bu anlamdaki çalışmalarını düzenleyecektir</t>
  </si>
  <si>
    <t>4.3.3-Oda Nitelikli Eleman temini sorunun çözümü amacıyla bölgesinde bu konuda faaliyet göstermekte olan diğer sivil toplum örgütleri ve ilgili kamu ve eğitim kurumlarıyla işbirliğinde hareket edecek, gereken katkıyı sağlayacak ve bu anlamdaki çalışmaları yürütecek</t>
  </si>
  <si>
    <t>4.3.4-Bölgemizde yer alan Çukurova ve Bilim Teknoloji Üniversitesi ile yakın işbirliği içinde hareket edilecek, intern staj programları yaygınlaştırılacak ve daha etkin şekilde yürütülecektir</t>
  </si>
  <si>
    <t>4.3.5-" Staj Portalı"nın algoritmasının geliştirilmesi, diğer içeriklerinin hazırlanması noktasında üniversiteler, meslek liseleri ve ilgili paydaşlarla işbirliği içinde çalışmalar yapılacaktır</t>
  </si>
  <si>
    <t>5.2.1-Büyük firmaların bölgemizdeki üreticilerden temin ettikleri ürünlerin artırılmasına yönelik bir fuar organizasyonu projesi geliştirilecek</t>
  </si>
  <si>
    <t>5.3.1-Hazırlanacak rapor ve duyurularla üyeler Avrupa Birliği Destek ve Hibe Projeleri hakkında bilgilendirilecek</t>
  </si>
  <si>
    <t>5.3.2-İLO nun Suriyeli lilere yönelik fonlarından bölge firmalarının etkin şekilde faydalanmalarına yönelik çalışmalar yapılması</t>
  </si>
  <si>
    <t>5.1.1-Uluslararası kurum ve kuruluşlarla işbirlikleri kurarak bölgede sanayi alt yapısının geliştirilmesine yönelik çalışmalar yapmak.</t>
  </si>
  <si>
    <t>5.1.2-Oda Kalkınma Ajansı, Tübitak, Ekonomi Bakanlığı, Bilim Sanayi ve Teknoloji Bakanlığı gibi muhtelif devlet kurumları ayrıca AB tarafından sağlanan fonları yakın şekilde takip edecek, uygun projelerle ilgili Oda olarak veya muhtelif ortaklarla gerekli başvurularda bulunacak</t>
  </si>
  <si>
    <t xml:space="preserve">5.1.3-Bölgemizde kurulması öngörülen Ceyhan, Tarım, Gıda, Kimya Organize Sanayi Bölgeleri ve Ayakkabı, Tekstil sanayi sitelerinin kurulmasına yönelik olarak yapılan çalışmalara gereken katkıyı sağlayacaktır. </t>
  </si>
  <si>
    <t>5.3.3-Yönetim Kurulu toplantılarında bölgemiz ve Ülkemizdeki yatırım teşvik belgeleri ile aylık sunumlar yapılacaktır</t>
  </si>
  <si>
    <t>5.2.2-Adana Sanayisinin tanıtımına yönelik video çekimi yapılarak yurt içi ve yurt dışı organizasyonlarda kullanacaktır</t>
  </si>
  <si>
    <t>5.2.3-Bilim Sanayi Teknoloji Bakanlığı Girişimci Bilgi Sistemi Etkin Şekilde Kullanılarak Adana ili sanayi raporu  hazırlanacak</t>
  </si>
  <si>
    <t>5.2.4-Adana ya ziyarete gelen yerli ve yabancı kurum ve kuruluşlara, yatırımcılara Adana ve Adana Sanayisi ile ilgili öncelikli bilgi ve istatistiklerin güncel olarak yer aldığı "Adana Sanayi Raporu" sürekli olarak güncellenecektir</t>
  </si>
  <si>
    <t>5.2.5-Bölge Firmalarının Akkuyu Nükleer Santral Projesi ve Ceyhan Petrokimya Endüstri Bölgesi başta olmak üzere farkındalıklarını arttıracak çalışmalar organize etmek, söz konusu büyük yatırımlarla firmaları bir araya getirmek</t>
  </si>
  <si>
    <t>5.2.6-Bölge Firmalarının Akkuyu Nükleer Santral Projesi ve Ceyhan Petrokimya Endüstri Bölgesi başta olmak üzere farkındalıklarını arttıracak çalışmalar organize etmek, söz konusu büyük yatırımlarla firmaları bir araya getirmek</t>
  </si>
  <si>
    <t>5.1.4-Saha ziyaretleri çerçevesinde yapılan tespitler doğrultusunda AB fonlarından faydalanan firma sayısı, destek miktarı ve alınan destek tutarı arttırılmaya çalışılacaktır</t>
  </si>
  <si>
    <t>5.1.5-Çukurova Kalkınma Ajansı ile Yürütülen ve Bölgesel Kalkınmaya Katkı Sağlayacak Projelerin Sayısı Arttırılacak</t>
  </si>
  <si>
    <t xml:space="preserve">5.1.6-Suriyelilere yönelik fonlardan bölge firmalarının etkin şekilde faydalanmalarına yönelik çalışmalar yapılacak bu anlamda Projeler Birim sorumlusu ile yeni fon kaynakları yaratılmaya çalışılacaktır. </t>
  </si>
  <si>
    <t>5.1.7-Oda Kalkınma Ajansı, Tübitak, Ekonomi Bakanlığı, Bilim Sanayi ve Teknoloji Bakanlığı gibi muhtelif devlet kurumları ayrıca AB tarafından sağlanan fonları yakın şekilde takip edecek, uygun projelerle ilgili Oda olarak veya muhtelif ortaklarla gerekli başvurularda bulunacak</t>
  </si>
  <si>
    <t>5.1.8-Çukurova Kalkınma Ajansı ile Yürütülen ve Bölgesel Kalkınmaya Katkı Sağlayacak Projelerin Sayısı Arttırılacak</t>
  </si>
  <si>
    <t>5.1.9-CMDP projesi kapsamında kurulması öngörülen model fabrika projesiyle ilgili süreçler etkin bir şekilde yürütülecektir.</t>
  </si>
  <si>
    <t>5.1.10-UNDP-Sanayi Bakanlığı işbirliğinde kurulacak olan inovasyon merkezi ile ilgili proje etkin bir şekilde yürütülecektir.</t>
  </si>
  <si>
    <t>5.1.11-Sanayi kampüsü projesinin realize edilmesine yönelik çalışmalar yapılacaktır.</t>
  </si>
  <si>
    <t>5.2.7-Akkkuyu Nükler Santral Projesi tedariğinden firmalarımızın yararlandırılması</t>
  </si>
  <si>
    <t>5.2.8-Ceyhan enerji ihtisas bölgesi yatırımlarının tedariğinden firmalarımızın yararlandırılması</t>
  </si>
  <si>
    <t>5.2.9-Bölgemizde kurulması öngörülen OSB ve KSS başta olmak üzere gerçekleştirilecek yeni yatırımlarda firma paylarının artırılması</t>
  </si>
  <si>
    <t>5.3.4-Üyelerin çalışma mevzuatı ve iş hayatına yönelik bilgi eksikliğinin giderilmesi, istihdama yönelik devlet desteklerinden etkin şekilde faydanalabilinmesi için muhtelif faaliyet/çalıştay/seminerler gerçekleştirilecektir</t>
  </si>
  <si>
    <t>5.3.5-Üyeler Yatırım Teşvik istatistikleri hakkında periyodik olarak ayrıntılı şekilde bilgilendirileceklerdir</t>
  </si>
  <si>
    <t>5.3.6-Hazırlanacak rapor ve duyurularla üyeler Kalkınma Ajansı Destekleri hakkında bilgilendirilecek ve başvuru yapan firma sayısı arttırılmaya çalışılacaktır</t>
  </si>
  <si>
    <t>5.3.7-Saha ziyaretleri çerçevesinde yapılan tespitler doğrultusunda yatırım desteklerinden faydalanan firma sayısı, destek miktarı ve alınan destek tutarı arttırılmaya çalışılacak, çalışma aylık olarak raporlanacaktır</t>
  </si>
  <si>
    <t>5.3.8-Oda Eksperlerinin, ziyaret ettikleri firmaların odamızdan alabileceği muhtelif desteklerle ilgili olarak ( devlet yardımları, kosgeb, teşvikler vb.) yetkinliklerinin geliştirilmesi ve firmalara katkı sağlayacak şekilde yönlendirilmesi , gerek duyulması  durumunda firmaların ilgili birimler tarafından bilgilendirmesi)</t>
  </si>
  <si>
    <t xml:space="preserve">5.3.9-Üyeler yeni İstihdam Destekleri hakkında etkin şekilde bilgilendirilecek ve Teşvik sihirbazı kapsamındaki istihdam destekleri sürekli güncel halde tutulacak. </t>
  </si>
  <si>
    <t>5.3.10-“Teşvik Sihirbazı” yatırım teşviği bölümü yeni tebliğ/yönetmeliklere uygun olarak etkin şekilde güncellenecek, sistem üzerinden gelecek sorular ve öneriler zamanında cevaplandırılacak</t>
  </si>
  <si>
    <t>5.3.11-Hazırlanacak duyurularla üyeler Yatırım Destekleri hakkında bilgilendirilecek</t>
  </si>
  <si>
    <t>5.3.12-Devlet yardımları konusunda oda gazetesinde rutin olarak bilgilendirmeler yapılacak</t>
  </si>
  <si>
    <t>5.3.13-Üyelerin destekler konusundaki bilgi eksikliklerinin giderilmesine yönelik olarak destek sağlayan kurum ve kuruluşların katılacağı muhtelif toplantı, seminer ve çalıştaylar organize edilecek. (KOSGEB, İstihdam, Yatırım, AB destekleri vb..)</t>
  </si>
  <si>
    <t>5.3.14-Hazırlanacak rapor ve duyurularla üyeler Kalkınma Ajansı Destekleri hakkında bilgilendirilecek ve başvuru yapan firma sayısı arttırılmaya çalışılacaktır</t>
  </si>
  <si>
    <t>5.3.15-“Teşvik Sihirbazı”, AR-GE ve Tasarım destekleri bölümü yeni tebliğ/yönetmeliklere uygun olarak etkin şekilde güncellenecek sistem üzerinden gelecek sorular ve öneriler zamanında cevaplandırılacak</t>
  </si>
  <si>
    <t>5.4.1-Üyelerimiz ve bölge firmalarının kurumsallaşma ve stratejik planlama konusunda yetkinliklerini ve farkındalıklarını arttıracak çalışmalar/toplantılar/seminerler yapılacak</t>
  </si>
  <si>
    <t>5.4.2-Üyelerin Finansmana Erişim ve Finasman Maliyetlerinin Azaltılmasına Yönelik yetkinliklerini ve farkındalıklarını arttıracak çalışmalar yapacak.(Eximbank-KGF Toplantıları vb..)</t>
  </si>
  <si>
    <t>5.4.3-Üye firmaların enerji verimliliği konusundaki farkındalıklarını artıracak muhtelif organizasyon ve bilgilendirme toplantıları yapacak</t>
  </si>
  <si>
    <t>5.4.4-Oda Üye Firmaların Bilişim Teknolojilerini daha etkin şekilde kullanmalarına sağlamaya ve teknoloji kullanma becerilerini geliştirmeye yönelik etkinlikler gerçekleştiirlecektir</t>
  </si>
  <si>
    <t>5.4.5-Oda Üye firmaların verimlilik ve yalın üretim konusundaki yetkinliklerini ve farkındalıklarını arttıracak çalışmalar yapacaktır</t>
  </si>
  <si>
    <t>5.4.6-Oda üyelerini Bio Teknolojileri alanında bilgilendirecek yetkinliklerini ve farkındalıklarını arttıracak çalışmalar yapacaktır</t>
  </si>
  <si>
    <t>5.4.7-Yerelde faliyet göstermekte olan AR-GE ve Tasarım Merkezleri nin birbirleriyle iletişimlerinin arttırılması amacıyla muhtelif organizasyonaların düzenlenmesi</t>
  </si>
  <si>
    <t>5.3.16-Hazırlanacak rapor ve duyurularla üyeler Ar-GE Destekleri hakkında bilgilendirilecek</t>
  </si>
  <si>
    <t>5.4.8-Saha ziyaretleri çerçevesinde yapılan tespitler doğrultusunda AR-GE ve Tasarım desteklerinden faydalanan firma sayısı, destek miktarı ve alınan destek tutarı arttırılmaya çalışılacaktır</t>
  </si>
  <si>
    <t>5.4.9-Üniversite Sanayi İşbirliğinin Geliştirilmesi kapsamında oluşturulan  Staj Portalı  kapsamındayer alacak yalın üretim metodolojisinin yaygınlaştırılmasına yönelik faaliyetler etkin şekilde takip edilecektir</t>
  </si>
  <si>
    <t>5.4.10-Oda Üyelerinin inovasyon kapasitelerinin geliştirilmesine yönelik çalışmalar yapılacaktır.</t>
  </si>
  <si>
    <t>5.4.11-Oda Üye firmaların verimlilik ve yalın üretim konusundaki yetkinliklerini ve farkındalıklarını arttıracak çalışmalar yapacaktır</t>
  </si>
  <si>
    <t>5.4.12-Yerelde faliyet göstermekte olan AR-GE ve Tasarım Merkezleri nin birbirleriyle iletişimlerinin arttırılması amacıyla muhtelif organizasyonaların düzenlenmesi</t>
  </si>
  <si>
    <t>5.4.13-Yerelde faliyet göstermekte olan AR-GE ve Tasarım Merkezleri nin birbirleriyle iletişimlerinin arttırılması amacıyla muhtelif organizasyonaların düzenlenmesi</t>
  </si>
  <si>
    <t>5.3.17-Hazırlanacak rapor ve duyurularla üyeler Ar-GE Destekleri hakkında bilgilendirilecek</t>
  </si>
  <si>
    <t>5.4.14-Saha ziyaretleri çerçevesinde yapılan tespitler doğrultusunda AR-GE ve Tasarım desteklerinden faydalanan firma sayısı, destek miktarı ve alınan destek tutarı arttırılmaya çalışılacaktır</t>
  </si>
  <si>
    <t>5.5.9-Bölgede Metal-Makine Sektöründe UR-GE ve Konsey çalışmaları dahil olmak üzere Kümelenme çalışmaları etkin şekilde yürütülerek, sektörün gelişimine yönelik faaliyetler gerçekleştirilecektir</t>
  </si>
  <si>
    <t>5.5.10-ADASO üyelerinin Savunma Sanayine yönelik yetkinliklerin tespiti ve geliştirilmesine yönelik olarak Savunma Sanayi Başkanlığı tarafından yürütülmekte olan EYDEP  projesi kapsamında gerekli saha çalışmalarını yürütecektir</t>
  </si>
  <si>
    <t>5.5.11-Bölgede Metal-Makine Sektöründe UR-GE ve Konsey çalışmaları dahil olmak üzere Kümelenme çalışmalarına destek olunacaktır.</t>
  </si>
  <si>
    <t>5.5.12-ADASO üyelerinin Savunma Sanayine yönelik yetkinliklerin tespiti ve geliştirilmesine yönelik olarak Savunma Sanayi Başkanlığı tarafından yürütülmekte olan EYDEP  projesi kapsamında gerekli saha çalışmalarını yürütecektir</t>
  </si>
  <si>
    <t>6.1.1-Tüm personelin Kalite Yönetim Sistemini benimsemesi sağlanacak, İSO 2015 KYS ve TOBB Akreditasyon Sistemi etkin şekilde yürütülecek, tüm maddelerden en yüksek puan alınmaya çalışılacak</t>
  </si>
  <si>
    <t>6.1.2-2017 Yılında hazırlığı tamamlanarak yürürlüğe sokulan 2018-2021  Stratejik Plan ve İş Planı etkin şekilde yürütülmesine yönelik çalışmalara destek verilecek</t>
  </si>
  <si>
    <t>6.1.3-2017 Yılında hazırlığı tamamlanarak yürürlüğe sokulan 2018-2021  Stratejik Plan ve İş Planı etkin şekilde yürütülmesi sağlanacak</t>
  </si>
  <si>
    <t>6.1.4-Akreditasyon Kapsamında Yönetimin Gözden Geçirme Toplantısı yapılacak</t>
  </si>
  <si>
    <t>6.1.5-Akreditasyon İzleme Komitesi Toplantıları yapılacak</t>
  </si>
  <si>
    <t>6.1.6-Belirli zaman dilimlerinde bireysel, bölüm bölüm veya toplu olarak gerçekleştirilecek toplantılarla performans ve faaliyetlerin etkin şekilde takibi yapılacak</t>
  </si>
  <si>
    <t>6.1.7-ADASO 360 platformundaki eksiklikler tamamlanacak, geliştirme çalışmaları devam edecek, 2019 yılından itibaren performans değerlendirme sistemi ve raporlamalar (kişi-zaman-tamamlanma oranı-görev-akreditasyon bazlı vb.)yazılım üzerinden yapılacak</t>
  </si>
  <si>
    <t>6.1.8-Odadaki görev tanımlarının gözden geçirilmesi, bölüm ve birim bazında yetkinlik tablolarının oluşturulması</t>
  </si>
  <si>
    <t>6.1.9-Faliyetlerle ilgili gant şeması oluşturulacak ve gerektiğinde bu şema üzerinden de takip yapılacaktır</t>
  </si>
  <si>
    <t>6.1.10-Personel stratejik planda öngörülen hedeflere uygun olarak aylık ve haftalık çalışma planları doğrultusundaki faaliyetlerini etkin şekilde sisteme girecektir</t>
  </si>
  <si>
    <t>6.1.11-Personel stratejik planda öngörülen hedeflere uygun olarak aylık ve haftalık çalışma planları doğrultusundaki faaliyetlerini etkin şekilde sisteme girecektir</t>
  </si>
  <si>
    <t>6.1.12-Personel stratejik planda öngörülen hedeflere uygun olarak aylık ve haftalık çalışma planları doğrultusundaki faaliyetlerini etkin şekilde sisteme girecektir</t>
  </si>
  <si>
    <t>6.1.13-Personel stratejik planda öngörülen hedeflere uygun olarak aylık ve haftalık çalışma planları doğrultusundaki faaliyetlerini etkin şekilde sisteme girecektir</t>
  </si>
  <si>
    <t>6.1.14-Personel stratejik planda öngörülen hedeflere uygun olarak aylık ve haftalık çalışma planları doğrultusundaki faaliyetlerini etkin şekilde sisteme girecektir</t>
  </si>
  <si>
    <t>6.1.15-Personel stratejik planda öngörülen hedeflere uygun olarak aylık ve haftalık çalışma planları doğrultusundaki faaliyetlerini etkin şekilde sisteme girecektir</t>
  </si>
  <si>
    <t>6.1.16-Personel stratejik planda öngörülen hedeflere uygun olarak aylık ve haftalık çalışma planları doğrultusundaki faaliyetlerini etkin şekilde sisteme girecektir</t>
  </si>
  <si>
    <t>6.1.17-Personel stratejik planda öngörülen hedeflere uygun olarak aylık ve haftalık çalışma planları doğrultusundaki faaliyetlerini etkin şekilde sisteme girecektir</t>
  </si>
  <si>
    <t>6.1.18-Personel stratejik planda öngörülen hedeflere uygun olarak aylık ve haftalık çalışma planları doğrultusundaki faaliyetlerini etkin şekilde sisteme girecektir</t>
  </si>
  <si>
    <t>6.1.19-Personel stratejik planda öngörülen hedeflere uygun olarak aylık ve haftalık çalışma planları doğrultusundaki faaliyetlerini etkin şekilde sisteme girecektir</t>
  </si>
  <si>
    <t>6.1.20-Personel stratejik planda öngörülen hedeflere uygun olarak aylık ve haftalık çalışma planları doğrultusundaki faaliyetlerini etkin şekilde sisteme girecektir</t>
  </si>
  <si>
    <t>6.1.21-Personel stratejik planda öngörülen hedeflere uygun olarak aylık ve haftalık çalışma planları doğrultusundaki faaliyetlerini etkin şekilde sisteme girecektir</t>
  </si>
  <si>
    <t>6.1.22-Personel stratejik planda öngörülen hedeflere uygun olarak aylık ve haftalık çalışma planları doğrultusundaki faaliyetlerini etkin şekilde sisteme girecektir</t>
  </si>
  <si>
    <t>6.1.23-Personel stratejik planda öngörülen hedeflere uygun olarak aylık ve haftalık çalışma planları doğrultusundaki faaliyetlerini etkin şekilde sisteme girecektir</t>
  </si>
  <si>
    <t>6.1.24-Personel stratejik planda öngörülen hedeflere uygun olarak aylık ve haftalık çalışma planları doğrultusundaki faaliyetlerini etkin şekilde sisteme girecektir</t>
  </si>
  <si>
    <t>6.1.25-Meclis İçin Aylık Faaliyet Raporu ve Sunumunun Hazırlanması</t>
  </si>
  <si>
    <t>6.1.26-Birimler tarafından gerçekleştirilen tüm çalışmaların akreditasyonun ilgili maddeleri kapsamında takibini yapmak, ayrıca bu faaliyetlerin hazırlanan yıllık faaliyet raporu vb çalışma raporlarında eksiksiz olarak yer almasını sağlamak</t>
  </si>
  <si>
    <t>6.1.27-Akreditasyon sürecinde tüm eksikliklerin tamamlanması konusunda Kalite Yönetim Temsilcisine destek olunması</t>
  </si>
  <si>
    <t>6.1.28-Personel stratejik planda öngörülen hedeflere uygun olarak aylık ve haftalık çalışma planları doğrultusundaki faaliyetlerini etkin şekilde sisteme girecektir</t>
  </si>
  <si>
    <t>6.1.29-Personel stratejik planda öngörülen hedeflere uygun olarak aylık ve haftalık çalışma planları doğrultusundaki faaliyetlerini etkin şekilde sisteme girecektir</t>
  </si>
  <si>
    <t>6.1.30-Personel stratejik planda öngörülen hedeflere uygun olarak aylık ve haftalık çalışma planları doğrultusundaki faaliyetlerini etkin şekilde sisteme girecektir</t>
  </si>
  <si>
    <t>6.1.31-Personel stratejik planda öngörülen hedeflere uygun olarak aylık ve haftalık çalışma planları doğrultusundaki faaliyetlerini etkin şekilde sisteme girecektir</t>
  </si>
  <si>
    <t>6.2.1-MS PROJECT ve Mind Jet gibi muhtelif programların öğrenilmesi ve eğitim verilmesi</t>
  </si>
  <si>
    <t>6.2.2-Organ üyelerine yönelik eğitim programları düzenlenecek</t>
  </si>
  <si>
    <t>6.2.3-Yönetim Kurulu üyeleri için eğitim organizasyonu düzenlenecek</t>
  </si>
  <si>
    <t>6.2.4-Tüm Personelin yalın üretim tekniklerine yönelik olarak gerekli eğitim organizasyonundan faydalanması sağlanacaktır.(Değer Akış Haritası, Deper Kavramı, Yalın Düşünce vb…)</t>
  </si>
  <si>
    <t>6.2.5-Yıllık Eğitim planları bütçe kıstaslarına uyugn şekilde (üye, personel, organ üyeleri)  hazırlanarak gerektiğinde taleplere göre revize edilecek</t>
  </si>
  <si>
    <t>6.7.1-Suriyelilere yönelik gerçekleştirilen faaliyetler kapsamında gerektiğinde tercümanlık görevinin sağlanması</t>
  </si>
  <si>
    <t>6.7.2-Suriyelilere yönelik gerçekleştirilen faaliyetler kapsamında Gerektiğinde tercümanlık görevinin sağlanması</t>
  </si>
  <si>
    <t>6.2.6-Oda proje kapasitesi geliştirilecek yetkin olmayan çalışanlarına proje hazırlama, proje yönetme, proje değerlendirme eğitimleri aldırılacaktır</t>
  </si>
  <si>
    <t>6.7.3-Personel özlük dosyası kalite standartlarına uygun olarak tutulacak, personel izin, giriş-çıkış, harcırah, rapor vb belgeler etkin şekilde takip edilecek, gerekli olanlar özlük dosyalarında hazır bulundurulacaktır</t>
  </si>
  <si>
    <t>6.1.32-Genel Sekreter veya Yönetim Kurulu tarafından görev verilen Stratejik Plan Hedefleri dışında kalan işleri sonuçlandırmak, gerektiğinde Genel Sekretere Vekalet Etmek</t>
  </si>
  <si>
    <t xml:space="preserve">6.2.7-Oda Çalışanları hizmet kalitesinin geliştirilmesi ve yetkinliklerinin arttırılması noktasında kendi çalışma alanlarıyla ilgili eğitimlere katılım sağlayacaktır. </t>
  </si>
  <si>
    <t>6.2.8-Oda Organlarında görevli kişilerin gelişimine katkıda bulunacaktır.</t>
  </si>
  <si>
    <t>6.3.1-Odada yayınlanan gazetenin kalitesini artırmak için çalışma yapılacak</t>
  </si>
  <si>
    <t>6.3.2-Oda tarafından Medyada gündeme getirilen konular, yazılan muhtelif yazılar, konu başlıkları ve ilgili kuruluşlar bazında etkin biçimde istatistiksel olarak  aylık bazda takip edilecek, dijital arşiv oluşturulacak</t>
  </si>
  <si>
    <t>6.3.3-Faaliyet Raporlarının daha etkili hale getirilmesi için çalışma yapılacak, raporun görsel ve nitelik olarak daha iyileştirilecektir. (konu başlıkları, görsel tasarım vb)</t>
  </si>
  <si>
    <t>6.3.4-Faaliyet Raporuyla İlgili gerekli yazılı ve görsel dokümanlar ilgili kişilerden eksiksiz olarak toparlanacaktır</t>
  </si>
  <si>
    <t>6.3.5-Sosyal medyanın etkin şekilde kullanılmasına yönelik çalışma yapılacaktır. facebook, twitter vb gibi sayfalar etkin şekilde kullanılacak</t>
  </si>
  <si>
    <t>6.3.6-TOBB-MADAD Projesi dahilinde basın yazısının hazırlanması, fotograflama , medya görünürlük çalışmalarının yapılması</t>
  </si>
  <si>
    <t>6.3.7-ADASO tarafından organize edilen seminer, toplantı ve sempozyumlarda, Odamıza yapılan ve Odamız tarafından gerçekleştirilen ziyaretlerle ilgili fotoğraf ve kamera çekimi yapmak, haber bültenlerini hazırlamak, yayın organları aracılığıyla üyelere, medyaya aktarmak, tüm bu faaliyetleri haftalık olarak arşivlemek</t>
  </si>
  <si>
    <t>6.3.8-ADASO’nun yayın organı Adana Sanayi Odası Gazetesi’nin haberlerini hazırlamak, röportajlarını yapmak, mizanpaj çalışmalarının yaptırılmasını sağlamak, basımı ve dağıtımını koordine etmek.  </t>
  </si>
  <si>
    <t>6.3.9-ADASO’nun yazılı, görsel ve işitsel basınla olan ilişkilerini, kamuoyunu oluşturma çalışmalarını gerçekleştirmek, bu amaçla, söz konusu kuruluşlar nezdinde gerekli girişimleri koordine etmek</t>
  </si>
  <si>
    <t>6.3.10-Odamızın gerçekleştirdiği etkinliklere basının katılımının sağlanması ve bu etkinliklerin basında yer almasının sağlanması için gereken çalışmaların yapmak</t>
  </si>
  <si>
    <t>6.4.1-Oda Kurumsal Kartı Çıkartılarak üyelerin maliyetleri azaltılacak ve odaya gelir sağlanacaktır</t>
  </si>
  <si>
    <t>6.4.2-Oda Yıllık Bütçesi Stratejik Plana Uygun Olarak Hazırlanacak</t>
  </si>
  <si>
    <t>6.4.3-Oda Yıllık Bütçesi Stratejik Plana Uygun Olarak Hazırlanacak</t>
  </si>
  <si>
    <t>6.4.4-Giderler bütçedeki ana başlıklar bazında aylık olarak geçmiş dönemlerle karşılaştırılmalı şekilde takip edilecek</t>
  </si>
  <si>
    <t>1.2.12-Oda gelirlerinin arttırılmasına yönelik yazılım tabanlı platformlar oluşturulacaktır</t>
  </si>
  <si>
    <t>6.4.5-Dış Ticaret Belge Satış Geliri arttırılacak</t>
  </si>
  <si>
    <t>6.4.6-Odaya  üye olması gerekip üye olmayan(10 dan fazla çalışanı olan) firmalar üye yapılarak aylık bazda raporlanacak</t>
  </si>
  <si>
    <t>6.4.7-Kapasite Rapor Belge satış gelirleri artırılacak</t>
  </si>
  <si>
    <t>6.4.8-Birden fazla Odaya üye olan firmaların sadece Odamız üyesi olmaları sağlanacak (Kap. Rap. gelenler)</t>
  </si>
  <si>
    <t>6.4.9-Birden fazla Odaya üye olan firmaların sadece Odamız üyesi olmaları sağlanacak (teşvik için gelenler)</t>
  </si>
  <si>
    <t>6.4.10-Yerli Malı ve Diğer Belge Satış Geliri arttırılacak</t>
  </si>
  <si>
    <t>6.4.11-Sicil Belge satış gelirleri artırılacak</t>
  </si>
  <si>
    <t>6.4.12-Oda Nakit Akış Tahminleri Tablosu çeyreksel dönemler halinde hazırlanacak, oda mevduatları etkin şekilde yönetilecek</t>
  </si>
  <si>
    <t>6.4.13-Oda Detaylı Dönemsel Bütçe Gerçekleşme Raporları Fasıllar Bazında Hazırlanacak, Mizan ve İzleme tablolarıyla gelir-gider durumu etkin şekilde takip edilecek, gereken durumlarda fasıl aktarımları için gerekli hazırlıklar yapılacak</t>
  </si>
  <si>
    <t>6.4.14-Birden fazla Odaya üye olan firmaların sadece Odamız üyesi olmaları sağlanacak (Sicil İşl. gelenler)</t>
  </si>
  <si>
    <t>6.4.15-Haftalık olarak ilimizde yeni kurulan firmaların Ticaret Sicil Memurluğundan, kapasite raporu ve SGK bilgilerinden takibi ve imalatçı olanların odaya kazandırılmasının sağlanması</t>
  </si>
  <si>
    <t>6.4.16-WEB sayfası ve gazete reklam gelirlerinin artırılması için çalışma gerçekleştirilecek</t>
  </si>
  <si>
    <t>6.4.17-Odaya yeni üye kayıtları yapılacak, özellikle üye olması gerekip üye olmayan firmalar üye yapılacak</t>
  </si>
  <si>
    <t>6.4.18-TOBB-MADAD Projesi dahilinde aylık kırtasiye satın alımlarının gerçekleştirilmesi</t>
  </si>
  <si>
    <t>6.4.19-Üye borç bilgileri, tahsilat işlemleri etkin şekilde takip edilecek, borcu olan üyeler için tebligat hazırlama,postalama, geri dönüş takibi yapılacak, borçlu firmalar aranarak, tahsilat işlemleri hızlandırılacak, arama sonuçları etkin şekilde raporlanacak. iyileştirmeye yönelik çalışmalar yapılacak</t>
  </si>
  <si>
    <t>6.4.20-Oda eksikleri (Kırtasiye,mutfak giderleri) etkin şekilde takip edilip en uygun şekilde tedarik edilecek</t>
  </si>
  <si>
    <t>6.4.21-Oda alacakları kalem bazında etkin şekilde takip edilecek, gelirlerinin artırılmasına yönelik çalışmalar yapılacak</t>
  </si>
  <si>
    <t>6.4.22-Oda Sözleşmeleri etkin şekilde takip edilecek, biten sözleşmeler öncesi yeni tekliflerle iyileştirme yapılmasına yönelik çalışma yapılacak</t>
  </si>
  <si>
    <t>6.4.23-Tüm muhtelif alımlar tedarikçiler ve ürünler bazında etkin şekilde takip edilecek,  tüm satın alma işlemleri mevzuata uygun olarak, kalite ve maliyet kriterleri çerçevesinde en uygun şekilde yapılacak, satın alma maliyetlerinin azaltılması sağlanacak</t>
  </si>
  <si>
    <t>6.4.24-Proje gelir gider hesapları her proje bazında ayrı ayrı takip edilecek</t>
  </si>
  <si>
    <t>6.4.25-Muhtasar ve Kdv Tevkifatı beyannameleri sisteme girilecek, paketleme ve e-beyan vergi sistemine beyanı ve tahakkuku yapılacak, ödeme ertesinde muhasebe işlemleri tamamlanacak</t>
  </si>
  <si>
    <t>6.4.26-Tüm ödeme işlemleri için (Personel, Eksper, Danışman, Tedarikçi, Yardım, Sponsorluk vb.) ödeme programı hazırlanacak, yazılı talimatlar mevzuata uygun olarak tamamlanacak, banka işlemleri eksiksiz olarak yapılacak, tüm bu işler takip çizelgesi kapsamında aylık olarak takip edilecektir</t>
  </si>
  <si>
    <t>6.4.27-Diğer odalarla ortak üyeler belirlenerek munzam aidat paylaşımı talep yazıları hazırlanarak ilgili odalara gönderilecek</t>
  </si>
  <si>
    <t>6.4.28-Tüm satın alımların muhasebe işlemlerini mevzuata uygun olarak eksiksiz şekilde yerine getirmek</t>
  </si>
  <si>
    <t>6.4.29-Personel yemek ücretleri ve stajyer bordroları, danışman gider pusulaları hazırlanacak , ödeme süreci tamamlanarak muhasebeleştirilecek, aylık olarak raporlanacak</t>
  </si>
  <si>
    <t>6.4.30-Üye alacaklarıyla ilgili olarak odanın tüm birimleri etkin şekilde bilgilendirilecek, muhtelif gerekçelerle odaya gelen üyeler borçları hakkında bilgilendirilerek tahsilat işlemleri hızlandırılacak</t>
  </si>
  <si>
    <t>6.4.31-Yevmiye,Defter-i Kebir dökümlerini eksiksiz olarak hazırlanacak</t>
  </si>
  <si>
    <t>6.4.32-Gelen faturalar etkin şekilde kontrol edilecek, kdv tevkifatı yapılacak, gider pusuları kesilecek ve ödeme süreci tamamlanacak</t>
  </si>
  <si>
    <t>6.4.33-Üye borç bilgileri, tahsilat işlemleri etkin şekilde takip edilecek, cari yıl aidat ve munzam alacakları ile geçmiş dönem alacakları istatistiksel olarak raporlanacak, borcu olan üyeler için tebligat hazırlama,postalama, geri dönüş takibi yapılacak, borçlu firmalar aranarak, tahsilat işlemleri hızlandırılacak, arama sonuçları etkin şekilde raporlanacak. iyileştirmeye yönelik çalışmalar yapılacak</t>
  </si>
  <si>
    <t>6.4.34-Muhtelif sosyal yardımlarla ilgili YK kararları takip edilecek, etkin şekilde kurumlar ve yıllar bazında karşılaştırmalı olarak raporlanacak</t>
  </si>
  <si>
    <t>6.4.35-YK kararları takip edilecek, çıkan ödeme kararları için gerekli işlemler mevzuata uygun olarak gerçekleştirilecektir</t>
  </si>
  <si>
    <t>6.4.36-Bütçe ve muhasebe mevzuatı etkin şekilde takip edilecek, değişiklikler en kısa sürede uygulanacak</t>
  </si>
  <si>
    <t>6.4.37-Yönetim Kurulu öncesi gerekli fatura ve evrakların imzalanmasını sağlamak ve haftalık varlık dökümünü hazırlamak</t>
  </si>
  <si>
    <t>6.4.38-Maaş ödemeleri için Tobbes online bordro sistemine gerekli girişler yapılacak, işsizlik sigortaları, sigorta primleri ödenecek, dekontlar ıslak imzalı olarak Tobbes e gönderilecek</t>
  </si>
  <si>
    <t>6.7.4-Oda toplantı ve eğitim vb. organizasyonlar öncesinde ihtiyaç duyulacak ikramların organizasyonu, uygun miktarda siparişi, takibi,  ve ödeme işlemleri yapılacak</t>
  </si>
  <si>
    <t>6.4.39-Yılsonu muhasebe hesapları kapatma işlemleri eksiksiz şekilde yapılacak</t>
  </si>
  <si>
    <t>6.7.5-Bina ve Oda araç sigortası takibi yapılacak, araç bakım ve muhtelif giderleri etkin şekilde takip edilecek</t>
  </si>
  <si>
    <t>6.4.40-Ödeme makbuzu, sicil tahsilat makbuzu, aidat tahsilat makbuzu ve muhasebeleştirme mahsupları gibi günlük muhasebe işlemleri eksiksiz ve mevzuata uygun olarak yapılacak</t>
  </si>
  <si>
    <t>6.4.41-Günlük kasa takibi,kasa zaptı, kasa raporu tutulacak, günlük banka ve varlık kontrolü yapılacak</t>
  </si>
  <si>
    <t>6.4.42-Muhasebe ve Finans Biriminin etkin ve verimli şekilde çalışmasının sağlanması</t>
  </si>
  <si>
    <t>6.4.43-Taşeron firma sözleşmelerinin hazırlanması, takibi ve yapılması</t>
  </si>
  <si>
    <t>6.4.44-Muhasebe ve finans birimi ile etkin bir işbirliği içinde çalışılacak gerekli konularda destek verilecek</t>
  </si>
  <si>
    <t>6.4.45-Muhasebe ve Finans birimiyle koordineli olarak çalışılacak günlük Yönetim Kurulu imza ve günlük banka işlemleri eksiksiz olarak takip edilecektir</t>
  </si>
  <si>
    <t>6.4.46-Oda havalandırma sisteminin verimli ve tasarruflu şekilde çalışması sağlanacaktır</t>
  </si>
  <si>
    <t>6.4.47-Tüm belgelerle ilgili etkin bir raporlama sistemi hazırlanarak karşılaştırmalı olarak belge satış adetleri ve gelirleri aylık olarak takip edilerek oda gelirleri arttırılmasına yönelik çalışmalar yapılacak</t>
  </si>
  <si>
    <t>6.4.48-Giderler bütçedeki ana başlıklar bazında aylık olarak geçmiş dönemlerle karşılaştırılmalı şekilde takip edilecek</t>
  </si>
  <si>
    <t>6.4.49-Tüm ödeme işlemleri için (Personel, Kırtasiye, Mobilya vb.) ödeme programı hazırlanacak, yazılı talimatlar mevzuata uygun olarak tamamlanacak, banka işlemleri eksiksiz olarak yapılacak, tüm bu işler takip çizelgesi kapsamında aylık olarak takip edilecektir</t>
  </si>
  <si>
    <t>6.4.50-Giderler bütçedeki ana başlıklar bazında aylık olarak geçmiş dönemlerle karşılaştırılmalı şekilde takip edilecek</t>
  </si>
  <si>
    <t>6.4.51-Tüm ödeme işlemleri için (Personel, Kırtasiye, Mobilya vb.) ödeme programı hazırlanacak, yazılı talimatlar mevzuata uygun olarak tamamlanacak, banka işlemleri eksiksiz olarak yapılacak, tüm bu işler takip çizelgesi kapsamında aylık olarak takip edilecektir</t>
  </si>
  <si>
    <t>6.7.6-Ofis ve eğitim eksikleri (Kırtasiye,eğitim materyalleri, eğitimci ücretleri vs.) proje bütçesine uygun şekilde yürütülecektir.</t>
  </si>
  <si>
    <t>6.4.52-Projeler Biriminin sorumluluğunda yürütülen projelere ait muhasebe ve finansal işlemlerin (satınalım, teklif toplama, ödeme, hesap açma-kapama, hesaplararası nakit akışı vb.) gerçekleştirilecek</t>
  </si>
  <si>
    <t>6.3.11-Üye iletişim bilgileri ve üye dosyaları sürekli olarak ticaret sicil gazetesi takip edilerek güncellenecek, üyelerle ilgili değişiklikler en kısa sürede elektronik ortama aktarılacak, yapılan değişiklikler raporlanacaktır</t>
  </si>
  <si>
    <t>6.3.12-Üye sicil sisteminde yer alan bilgiler ile yazı işlerinde yer alan bilgilerin aynı ve güncel olması sağlanacaktır</t>
  </si>
  <si>
    <t>6.5.1-Sicil biriminin etkin ve verimli şekilde çalışmasının sağlanması, muhtelif belge taleplerine en hızlı şekilde cevap verilerek sonuçlandırılması.</t>
  </si>
  <si>
    <t>6.3.13-Üye İletişim Bilgilerindeki değişikliklerin (Mail, SMS, Adres vb) etkin şekilde takip edilerek sicil birimiyle koordineli şekilde güncel halde tutulması, Mail ve SMS ulaşmayan üyelerin bilgilerinin kontrol edilerek gerekli güncellemelerin yapılması, dağıtım şirketine bilgi verilmesi</t>
  </si>
  <si>
    <t>6.7.7-Özel günlerle ilgili üyelere gerekli duyuru ve bildirimlerin yapılması</t>
  </si>
  <si>
    <t>6.5.2-Dış Ticaret Belge işlemleri (ATR, Menşe, Form A, Eur 1, EUR-MED, Basit ATR) eksiksiz ve mevzuata uygun olarak en hızlı şekilde tamamlanacak.</t>
  </si>
  <si>
    <t>6.5.3-Fiili tüketim belgesi, DİB Açma Kapatma, İmalatçı ve İmalat Yeterlilik Belgesi, Resmi Kurumlara Görüş Talepleri gibi Ekspertiz rapor işlemleri (Başvuruların alınması, eksperlerin görevlendirilmesi) eksiksiz ve mevzuata uygun olaraken hızlı şekilde tamamlanacak</t>
  </si>
  <si>
    <t>6.5.4-Her türlü kapasite rapor işlemleri (Yeni rapor başvuru alma, eksper yönlendirme, değişiklik, düzeltme, yenileme talepleri, suret tasdiki) eksiksiz ve mevzuata uygun olarak en hızlı şekilde tamamlanacak</t>
  </si>
  <si>
    <t>6.5.5-Türk Malı Belgesi satış ve onay işlemleri eksiksiz ve mevzuata uygun olarak tamamlanacak</t>
  </si>
  <si>
    <t>6.5.6-Yerli Malı Belge işlemleri (Belge talepleri, eksper seçimi ve yönlendirme, firmaya gerekli danışmanlık desteğinin verilmesi, suret tasdik işlemleri belgenin sisteme girilmesi, belgenin hazırlanması) eksiksiz ve mevzuata uygun olarak tamamlanacak</t>
  </si>
  <si>
    <t>6.5.7-İş Makinesi tescil işlemleri (Başvuru alma ve eksper yönlendirme, zayi ve icra işlemleri) ilgili mahkemelerden yapılan talepler eksiksiz ve mevzuata uygun olarak en hızlı şekilde tamamlanacak</t>
  </si>
  <si>
    <t>6.5.8-Üye muhtelif belge talepleri eksiksiz olarak karşılanacaktır.(faaliyet+sicil sureti, bağkur, ihale durum belgesi vb)</t>
  </si>
  <si>
    <t>6.3.14-Üye bilgileri sürekli olarak güncellenecek, üyelerle ilgili değişiklikler en kısa sürede elektronik ortama aktarılacak</t>
  </si>
  <si>
    <t>6.3.15-Ticaret Sicil gazetesinin etkin şekilde takibi tespit edilen değişikliklerin sicil modülüne işlenecektir</t>
  </si>
  <si>
    <t>6.7.8-Yıllık olarak yapılması gereken Askı ve İcra işlemleriyle ilgili borçlu firmaların tespit edilmesi, İcra işlemlerinin oda avukatıyla beraber etkin şekilde yürütülmesi, üye yazılarının hazırlanması, YK onayı ertesi icra işlemlerinin başlatılması</t>
  </si>
  <si>
    <t>6.5.9-Her yıl Ocak ayından silinmesi gereken firmalarla ilgili çalışmaların eksiksiz olarak tamamlanacak, YK ve gerekirse Meclis onayına sunularak üyelikten çıkarma işlemleri en hızlı şekilde ve zamanında tamamlanacaktır</t>
  </si>
  <si>
    <t>6.5.10-Yeni üye kayıtlarının, terkin ve askıdan düşürülecek firmalarla ilgili çalışmaların yönetime sunulmak üzere hazırlanması, YK üyeleriyle gerekli koordinasyonun sağlanması</t>
  </si>
  <si>
    <t>6.4.53-Çukurova Kalkınma Ajansı ile Yürütülen  Staj Portalı Projesi kapsamındaki Satın Alım ve Rapor Süreçlerinin Etkili Yürütülmesi</t>
  </si>
  <si>
    <t>6.6.1-Cazibe Merkezi Destekleme Programı CMDP Kapsamında yürütülen projelerde Satın Alım ve Raporlama Süreçlerinin Etkili Yürütülmesi</t>
  </si>
  <si>
    <t>6.6.2-TOBB-MADAD Projesi dahilinde haftalık ve aylık raporların hazırlanması</t>
  </si>
  <si>
    <t>6.4.54-Çukurova Kalkınma Ajansı ile Yürütülen  Staj Portalı Projesi kapsamındaki Satın Alım ve Rapor Süreçlerinin Etkili Yürütülmesi</t>
  </si>
  <si>
    <t>6.6.3-Cazibe Merkezi Destekleme Programı CMDP Kapsamında yürütülen projelerde Satın Alım ve Raporlama Süreçlerinin Etkili Yürütülmesi</t>
  </si>
  <si>
    <t>6.6.4-ILO projesi kapsamında düzenlenecek mesleki eğitimlerin etkin şekilde yürütülmesi amacıyla ilgili eğitim yerlerinin hazırlanması için çalışmalar yapılacaktır.</t>
  </si>
  <si>
    <t>6.4.55-ILO projesi kapsamında düzenlenecek mesleki eğitimlerin etkin şekilde yürütülmesi amacıyla ilgili cep harçlıkları, kursiyer devam çizelgelerinin ve eğitim kalitesinin takibinin düzenli yapılması sağlanacaktır.</t>
  </si>
  <si>
    <t>6.4.56-ADASO-ILO işbirliğinde yürütülen projenin satınalma ve faaliyetlere ilişkin ödeme işlemlerinin etkili şekilde yürütülmesi ve raporlanması sağlanacaktır.</t>
  </si>
  <si>
    <t>6.6.5-TOBB-Mahir Eller Projesi yürütülmesinde gerektiğinde  etkin şekilde destek sağlanacaktır.</t>
  </si>
  <si>
    <t>6.6.6-ILO Projesi kapsamında hazırlanacak Başlangıç, Ara ve Final Raporlara ait doküman, bilgi ve belge desteği sağlanması</t>
  </si>
  <si>
    <t>6.4.57-Cazibe Merkezi Destekleme Programı CMDP Kapsamında yürütülen projelerde Satın Alım ve Raporlama Süreçlerinin Etkili Yürütülmesi</t>
  </si>
  <si>
    <t>6.4.58-Çukurova Kalkınma Ajansı ile Yürütülen  Staj Portalı Projesi kapsamındaki Satın Alım ve Rapor Süreçlerinin Etkili Yürütülmesi</t>
  </si>
  <si>
    <t>6.7.9-Konuşma metinlerinin son kontrollerinin yapılarak hazır hale getirilmesi, sisteme yüklenmesi</t>
  </si>
  <si>
    <t>6.7.10-Toplantı öncesinde gerekli tüm hazırlıklar yapılarak toplantı yerlerinin eksiksiz olarak hazırlaması için özel kaleme her türlü destek verilecek</t>
  </si>
  <si>
    <t>6.7.11-Valilikçe ve Resmi Kurumlar tarafından bildirilen özel günlerde belirtilen saatlerde bayrak ve Atatürk Posteri asılacaktır. Eskiyen bayrak ve flamaların takibinin yapılması</t>
  </si>
  <si>
    <t>6.1.33-Belirli zaman dilimlerinde bireysel, bölüm bölüm veya toplu olarak gerçekleştirilecek toplantılarla performans ve faaliyetlerin etkin şekilde takibi yapılacak</t>
  </si>
  <si>
    <t>6.1.34-Belirli zaman dilimlerinde bireysel, bölüm bölüm veya toplu olarak gerçekleştirilecek toplantılarla performans ve faaliyetlerin etkin şekilde takibi yapılacak</t>
  </si>
  <si>
    <t>6.7.12-Toplantı Takdimleri</t>
  </si>
  <si>
    <t>6.7.13-Oda Başkanı için Meclis Toplantıları ve diğer toplantılar için Konuşma Metinleri hazırlanacak</t>
  </si>
  <si>
    <t>6.7.14-Destek Hizmetleri sorumlusunun vereceği günlük/haftalık planlama doğrultusunda  Odanın tüm birimlerine etkin şekilde destek verilecek</t>
  </si>
  <si>
    <t>6.3.16-Oda bünyesinde muhtelif konularda düzenlenecek eğitim ve seminerlerin geniş bir kitleye duyurulmasını sağlanacak, toplantı öncesi gerekli ön hazırlıklar yapılarak, tüm bu faaliyetler, içerik ve katılımcılar anlamında etkin şekilde takip edilip raporlanacaktır</t>
  </si>
  <si>
    <t>6.7.15-Odamıza ziyarete gelen yabancı  konuklarla ilgili olarak etkin bir takip sistemi geliştirilerek uygun bir şekilde raporlanacaktır</t>
  </si>
  <si>
    <t>6.1.35-Tüm birimlerin verimli ve birbirleriyle koordineli olarak çalışmasını sağlayarak oda hedeflerine en kısa ve etkin şekilde ulaşmasına maksimum katkı sağlamak</t>
  </si>
  <si>
    <t>6.7.16-Birime ait evrakları, TOBB Muamelat Yönetmeliğinin 8.Bölüm/72-73-74. maddelerine göre  arşivlemek ve yasal süresi dolanlar hakkında yönetim kuruluna bilgi sunmak</t>
  </si>
  <si>
    <t>6.7.17-Gelen Giden Evrakların Eksiksiz Olarak Kayda Alınması, Yetkili Birimlere Havale Edilmesi,  Gelen Giden Evrak Dosyasından Eksiksiz Olarak Takibi</t>
  </si>
  <si>
    <t>6.7.18-Yönetim Kuruluyla ilgili her türlü  hazırlık, gündem belirlenmesi, duyuru, sms ve mail bildirimi, imza, kayıt, dosya çoğaltma, YK takip modülüne girme, karar defterine girme, haftalık çalışma raporunun hazırlanması vb işlerin eksiksiz olarak yapılması</t>
  </si>
  <si>
    <t>6.3.17-Oda duyurularının uygun şekilde hazırlanarak üyelere mail ve web sitesi aracılığıyla duyurulması,  (tüm bildirimler.) Duyuruların Konu Başlıkları bazında etkin şekilde takibi yapılacaktır</t>
  </si>
  <si>
    <t>6.7.19-Y.K. Başkanı, Meclis Başkanı ve Genel Sekreter adına gelen tüm davetiyelerin takvime girilmesi, randevuların organize edilmesi, tüm uçak, otel rzv. işlemlerinin takip edilmesi, gerekiyorsa kutlama, taziye v.b. Mesajların hazırlanarak gönderilmesi. Çiçek+ hediyelerin vb. işlerin organize edilmesi</t>
  </si>
  <si>
    <t>6.7.20-Oda Araçlarının gerekli kontrolleri yapılarak eksiksiz şekilde takibi sağlanacak</t>
  </si>
  <si>
    <t>6.7.21-Odanın günlük alım işleri, (gazete, yönetim ve genel sekreterlik ihtiyaçları, diğer muhtelif ihtiyaçlar) en kısa sürede eksiksiz olarak tamamlanacaktır</t>
  </si>
  <si>
    <t>6.7.22-Meclis toplantılarında hazirun cetveli imzalatılacaktır</t>
  </si>
  <si>
    <t>-İhtiyaç halinde odanın tüm birimlerine öncelikli olarak, Muhasebe,  Sicil, Sanayi Hizmetleri, Yazı İşleri, Mesleki Eğitim Faaliyetleri Birimlerine etkin şekilde destek verilecek, bu anlamda ilgili birimlerde oryantasyon eğitimi tamamlanarak gerekli bilgi ve beceriler elde edilecektir</t>
  </si>
  <si>
    <t>6.7.23-İhtiyaç halinde makam şoförlüğü dahil olmak üzere karşılama ve uğurlama görevi yerine getirilecektir</t>
  </si>
  <si>
    <t>6.7.24-Personel ihtiyaç duyduğunda bilgi işlem konusunda gerekli destek sağlanacaktır</t>
  </si>
  <si>
    <t>6.7.25-Sicil, Sanayi Belge hizmetleri yakın şekilde takip edilecek, gerektiğinde etkin şekilde destek verilecektir</t>
  </si>
  <si>
    <t>6.7.26-Oda Genel Sekreteri, YK , Meclis Başkanı, Yönetim Kurulu ve Meclis üyelerinin görevlendireceği tüm işleri sonuçlandırmak. Başkan ve Genel sekreterin dosyalamalarının yapılması</t>
  </si>
  <si>
    <t>6.7.27-Meclis Toplantı Hazırlıklarının Yapılması, Meclis Gündemi ve Geçmiş Meclis Toplantı tutanağının hazırlanması, meclis kararlarının Meclis Divanına İmzalatılması, hazurin cetvelinin hazırlanması ve imzalatılması, meclis üye yoklama çizelgesinin hazırlanması ve takibi, meclis üyelerine gerekli bildirimlerin yapılması, katılım durumunun takibi, üyelere toplantı tarihi ve gündeminin mail ve sms ile bildirimi</t>
  </si>
  <si>
    <t>6.7.28-Yönetim Kurulu ve Meclis toplantıları öncesinde gerekli ön hazırlıkların yapılması</t>
  </si>
  <si>
    <t xml:space="preserve">6.7.29-Oda içerisinde gerçekleşen tüm aktivitelerin (eğitim, toplantı, seminer) etkin şekilde organize edilmesi, </t>
  </si>
  <si>
    <t>6.7.30-Oda misafirlerinin karşılanması ve uğurlanmasına yönelik işler Özel Kalemin yönlendirmesine paralel olarak etkin şekilde yürütülecektir</t>
  </si>
  <si>
    <t>6.7.31-Odada gerçekleştirilen her türlü organizasyonla ilgili duyuru yazılarının hazırlanması, gerekli duyuruların yapılması, konuşmacı isimliklerinin hazırlanması, kurum davet yazılarının hazırlanması</t>
  </si>
  <si>
    <t>6.7.32-Başkanın görüş ve konuşmalarını hazırlamak, gazetelere ve basının önde gelen isimlerine ulaştırılmasını sağlamak, muhtelif medya kuruluşlarından gelen makale taleplerini karşılamak, hazırlanan bültenleri basın kuruluşlarına ulaştırmak</t>
  </si>
  <si>
    <t>6.7.33-Meclis Toplantılarının deşifresini yapmak</t>
  </si>
  <si>
    <t>6.7.34-Yeni üye kayıtlarıyla ilgili iş yeri tespit raporları hazırlanacaktır</t>
  </si>
  <si>
    <t xml:space="preserve">6.7.35-Plansız İşler </t>
  </si>
  <si>
    <t xml:space="preserve">6.7.36-Plansız İşler </t>
  </si>
  <si>
    <t xml:space="preserve">6.7.37-Plansız İşler </t>
  </si>
  <si>
    <t xml:space="preserve">6.7.38-Plansız İşler </t>
  </si>
  <si>
    <t xml:space="preserve">6.7.39-Plansız İşler </t>
  </si>
  <si>
    <t xml:space="preserve">6.7.40-Plansız İşler </t>
  </si>
  <si>
    <t xml:space="preserve">6.7.41-Plansız İşler </t>
  </si>
  <si>
    <t xml:space="preserve">6.7.42-Plansız İşler </t>
  </si>
  <si>
    <t xml:space="preserve">6.7.43-Plansız İşler </t>
  </si>
  <si>
    <t xml:space="preserve">6.7.44-Plansız İşler </t>
  </si>
  <si>
    <t xml:space="preserve">6.7.45-Plansız İşler </t>
  </si>
  <si>
    <t xml:space="preserve">6.7.46-Plansız İşler </t>
  </si>
  <si>
    <t xml:space="preserve">6.7.47-Plansız İşler </t>
  </si>
  <si>
    <t xml:space="preserve">6.7.48-Plansız İşler </t>
  </si>
  <si>
    <t xml:space="preserve">6.7.49-Plansız İşler </t>
  </si>
  <si>
    <t xml:space="preserve">6.7.50-Plansız İşler </t>
  </si>
  <si>
    <t xml:space="preserve">6.7.51-Plansız İşler </t>
  </si>
  <si>
    <t xml:space="preserve">6.7.52-Plansız İşler </t>
  </si>
  <si>
    <t xml:space="preserve">6.7.53-Plansız İşler </t>
  </si>
  <si>
    <t xml:space="preserve">6.7.54-Plansız İşler </t>
  </si>
  <si>
    <t xml:space="preserve">6.7.55-Plansız İşler </t>
  </si>
  <si>
    <t xml:space="preserve">6.7.56-Plansız İşler </t>
  </si>
  <si>
    <t xml:space="preserve">6.7.57-Plansız İşler </t>
  </si>
  <si>
    <t xml:space="preserve">6.7.58-Plansız İşler </t>
  </si>
  <si>
    <t>6.7.59-Plansız İşler</t>
  </si>
  <si>
    <t xml:space="preserve">6.7.60-Plansız İşler </t>
  </si>
  <si>
    <t xml:space="preserve">4.3.6-TOBB Protokolü kapsamında bölgedeki meslek liselerinin etkinliği artırılacak </t>
  </si>
  <si>
    <t>3.1.11-“Teşvik Sihirbazı” ihracat destekleri bölümü yeni tebliğ/yönetmeliklere uygun olarak etkin şekilde güncellenecek sistem üzerinden gelecek sorular ve öneriler zamanında cevaplandırılacak</t>
  </si>
  <si>
    <t>3.2.11-Adana İhracat İstatistiklerini etkin şekilde raporlanmasına yönelik olarak bir yazılım gelişitirilerek devreye alınacaktır</t>
  </si>
  <si>
    <t>3.2.12-İstihbarat Merkezi Kurulmasına Yönelik Olarak Çalışmalar Tamamlanarak Merkez faaliyete geçirilecektir</t>
  </si>
  <si>
    <t>3.2.13-Muhtelif Ülkelerle ilgili Pazar araştırmaları raporu hazırlanacak, üyelerle ve web sayfasında paylaşılacaktır</t>
  </si>
  <si>
    <t>3.2.14-Muhtelif Ülkelerle ilgili Pazar araştırmaları raporu hazırlanacak, üyelerle ve web sayfasında paylaşılacaktır</t>
  </si>
  <si>
    <t>3.2.15-Oda Gazetesinde ihracat istatisitkleri/dış ticaretle ilgili haber yapılacak</t>
  </si>
  <si>
    <t>5.4.15-Oda üyelerini Sanayi 4.0 alanında bilgilendirecek yetkinliklerini ve farkındalıklarını arttıracak çalışmalar yapacaktır</t>
  </si>
  <si>
    <t>FASIL NO</t>
  </si>
  <si>
    <t>FASIL ADI</t>
  </si>
  <si>
    <t>Sair Giderler Faslı</t>
  </si>
  <si>
    <t>Dışardan Sağlanan Fayda Ve Hizmetler Faslı</t>
  </si>
  <si>
    <t>Eğitim ve Fuar Giderleri Faslı</t>
  </si>
  <si>
    <t>TOPLAM</t>
  </si>
  <si>
    <t>BÜTÇE FASLI</t>
  </si>
  <si>
    <t>793.01.001</t>
  </si>
  <si>
    <t>793.01.007</t>
  </si>
  <si>
    <t>793.01.008</t>
  </si>
  <si>
    <t>793.01.009</t>
  </si>
  <si>
    <t>793.01.013</t>
  </si>
  <si>
    <t>793.01.014</t>
  </si>
  <si>
    <t>793.01.018</t>
  </si>
  <si>
    <t>793.02.001</t>
  </si>
  <si>
    <t>793.02.002</t>
  </si>
  <si>
    <t>793.02.004</t>
  </si>
  <si>
    <t>793.02.006</t>
  </si>
  <si>
    <t>794.03.001</t>
  </si>
  <si>
    <t>794.03.002</t>
  </si>
  <si>
    <t>794.03.003</t>
  </si>
  <si>
    <t>794.03.004</t>
  </si>
  <si>
    <t>794.07.006</t>
  </si>
  <si>
    <t>689.01.002</t>
  </si>
  <si>
    <t>TOBB</t>
  </si>
  <si>
    <t>Proje Katkı Payı</t>
  </si>
  <si>
    <t>Toplantı, Misafir, İkran ve Temsil Gideri</t>
  </si>
  <si>
    <t>Telefon, SMS ve Haberleşme Gideri</t>
  </si>
  <si>
    <t>Posta ve Tebligat Gideri</t>
  </si>
  <si>
    <t>İnternet ve web sitesi gideri</t>
  </si>
  <si>
    <t>Kırtasiye ve Matbaa Gideri</t>
  </si>
  <si>
    <t>Etüt-Araştırma ve Ar-Ge Gideri</t>
  </si>
  <si>
    <t>Taşıt, Akaryakıt Ulaşım Gideri</t>
  </si>
  <si>
    <t>Oda gazetesi basım gideri</t>
  </si>
  <si>
    <t>oda gazetesi dağıtım gideri</t>
  </si>
  <si>
    <t>Adana ve oda tanıtım faaliyetleri gideri</t>
  </si>
  <si>
    <t>Kitap-gazete ve abonelik giderleri</t>
  </si>
  <si>
    <t>Organ üyeleri ve Gen.Sek.Seyahat ve Yol Giderleri</t>
  </si>
  <si>
    <t>Organ üyeleri ve Gen.Sek. Yurt Dışı Seyahat ve Yol Giderleri</t>
  </si>
  <si>
    <t>Oda Personeli yurt içi seyahat ve yol giderleri</t>
  </si>
  <si>
    <t>Oda Personeli yurt dışı seyahat ve yol giderleri</t>
  </si>
  <si>
    <t>Sergi-Fuar ve Kongre Giderleri</t>
  </si>
  <si>
    <t>Eğitim, seminer Giderleri (YK)</t>
  </si>
  <si>
    <t>Eğitim, seminer Giderleri (Personel)</t>
  </si>
  <si>
    <t>Eğitim, seminer Giderleri (Üye)</t>
  </si>
  <si>
    <t>İş Gezisi ve Ur-Ge Proje Giderleri</t>
  </si>
  <si>
    <t>Seyehat ve Yol Giderleri Faslı</t>
  </si>
  <si>
    <t>794.07.001</t>
  </si>
  <si>
    <t>794.07.002</t>
  </si>
  <si>
    <t>794.07.003</t>
  </si>
  <si>
    <t>794.07.004</t>
  </si>
  <si>
    <t>Basın Yayın Giderleri Faslı</t>
  </si>
  <si>
    <t>793.02.005</t>
  </si>
  <si>
    <t>Diğer Sair Yayın Giderleri</t>
  </si>
  <si>
    <t>Sabit Kıymet Giderleri Faslı</t>
  </si>
  <si>
    <t>Demirbaş alımı</t>
  </si>
  <si>
    <t>793.03.002</t>
  </si>
  <si>
    <t>Gider Açıklaması</t>
  </si>
  <si>
    <t>GERÇEKLEŞEN HAZ 2019 (TL)</t>
  </si>
  <si>
    <t>2018 Kasım</t>
  </si>
  <si>
    <t>2018 Aralık</t>
  </si>
  <si>
    <t>2018 Kasım-Aralık</t>
  </si>
  <si>
    <t>Bütçe Faslı</t>
  </si>
  <si>
    <t>793.01.017</t>
  </si>
  <si>
    <t>793.01.00</t>
  </si>
  <si>
    <t>793.01.019</t>
  </si>
  <si>
    <t>797.07.002</t>
  </si>
  <si>
    <t>(boş)</t>
  </si>
  <si>
    <t>Toplam 2018 Tahmini Bütçe (TL)</t>
  </si>
  <si>
    <t>Toplam 2019 Tahmini Bütçe (TL)</t>
  </si>
  <si>
    <t>Toplam 2020 Tahmini Bütçe (TL)</t>
  </si>
  <si>
    <t>Toplam 2021 Tahmini Bütçe (TL)</t>
  </si>
  <si>
    <t>Toplam 2022 Tahmini Bütçe (TL)</t>
  </si>
  <si>
    <t>ADANA SANAY ODASI 2018-2022 STRATEJİK PLAN AMAÇ VE HEDEFLER İLE MASTER PLAN TAHMİNİ BÜTÇELERİ (TL)</t>
  </si>
  <si>
    <t>ADANA SANAYİ ODASI 2018-2022 STRATEJİK PLAN AMAÇ, HEDEF VE FAALİYETLERİ TAHMİNİ MALİYET BÜTÇESİ (TL)</t>
  </si>
  <si>
    <t>Gerçekleşen Temmuz 2019 (TL)</t>
  </si>
  <si>
    <t>Say Bütçe Faslı</t>
  </si>
  <si>
    <t>GERÇEKLEŞEN TEMMUZ 2019 (TL)</t>
  </si>
  <si>
    <t>2019 ODA  TAHMİNİ BÜTÇE (TL)</t>
  </si>
  <si>
    <t>STR-6</t>
  </si>
  <si>
    <t>STR-5</t>
  </si>
  <si>
    <t>STR-4</t>
  </si>
  <si>
    <t>STR-2</t>
  </si>
  <si>
    <t>STR-3</t>
  </si>
  <si>
    <t>STR-1</t>
  </si>
  <si>
    <t>STR AMAÇ</t>
  </si>
  <si>
    <t>Toplam GERÇEKLEŞEN TEMMUZ 2019 (TL)</t>
  </si>
  <si>
    <t xml:space="preserve">Stratejik Amaç </t>
  </si>
  <si>
    <r>
      <t>1-</t>
    </r>
    <r>
      <rPr>
        <sz val="7"/>
        <color rgb="FF000000"/>
        <rFont val="Times New Roman"/>
        <family val="1"/>
        <charset val="162"/>
      </rPr>
      <t xml:space="preserve">    </t>
    </r>
    <r>
      <rPr>
        <sz val="10"/>
        <color rgb="FF000000"/>
        <rFont val="Calibri"/>
        <family val="2"/>
        <charset val="162"/>
        <scheme val="minor"/>
      </rPr>
      <t>Teknolojiyi Etkin Şekilde Kullanarak, Hizmet Kalitesini, Verimliliği ve Çeşitliliğini Artırmak</t>
    </r>
  </si>
  <si>
    <r>
      <t>2-</t>
    </r>
    <r>
      <rPr>
        <sz val="7"/>
        <color rgb="FF000000"/>
        <rFont val="Times New Roman"/>
        <family val="1"/>
        <charset val="162"/>
      </rPr>
      <t xml:space="preserve">    </t>
    </r>
    <r>
      <rPr>
        <sz val="10"/>
        <color rgb="FF000000"/>
        <rFont val="Calibri"/>
        <family val="2"/>
        <charset val="162"/>
        <scheme val="minor"/>
      </rPr>
      <t>Üye Sorunlarının Çözümünde Etkin Bir Rol Oynamak</t>
    </r>
  </si>
  <si>
    <r>
      <t>3-</t>
    </r>
    <r>
      <rPr>
        <sz val="7"/>
        <color rgb="FF000000"/>
        <rFont val="Times New Roman"/>
        <family val="1"/>
        <charset val="162"/>
      </rPr>
      <t xml:space="preserve">    </t>
    </r>
    <r>
      <rPr>
        <sz val="10"/>
        <color rgb="FF000000"/>
        <rFont val="Calibri"/>
        <family val="2"/>
        <charset val="162"/>
        <scheme val="minor"/>
      </rPr>
      <t>Ülkemiz Dış Ticaretinde Bölgemizin Payını Arttırmak</t>
    </r>
  </si>
  <si>
    <r>
      <t>4-</t>
    </r>
    <r>
      <rPr>
        <sz val="7"/>
        <color rgb="FF000000"/>
        <rFont val="Times New Roman"/>
        <family val="1"/>
        <charset val="162"/>
      </rPr>
      <t xml:space="preserve">    </t>
    </r>
    <r>
      <rPr>
        <sz val="10"/>
        <color rgb="FF000000"/>
        <rFont val="Calibri"/>
        <family val="2"/>
        <charset val="162"/>
        <scheme val="minor"/>
      </rPr>
      <t>Nitelikli İşgücü taleplerinin karşılanmasına yönelik çalışmalar yapmak</t>
    </r>
  </si>
  <si>
    <r>
      <t>5-</t>
    </r>
    <r>
      <rPr>
        <sz val="7"/>
        <color rgb="FF000000"/>
        <rFont val="Times New Roman"/>
        <family val="1"/>
        <charset val="162"/>
      </rPr>
      <t xml:space="preserve">    </t>
    </r>
    <r>
      <rPr>
        <sz val="10"/>
        <color rgb="FF000000"/>
        <rFont val="Calibri"/>
        <family val="2"/>
        <charset val="162"/>
        <scheme val="minor"/>
      </rPr>
      <t>Bölgenin Sanayi Odaklı Kalkınma Noktasında Sanayinin Gelişimine Katkı Sağlamak</t>
    </r>
  </si>
  <si>
    <r>
      <t>6-</t>
    </r>
    <r>
      <rPr>
        <sz val="7"/>
        <color rgb="FF000000"/>
        <rFont val="Times New Roman"/>
        <family val="1"/>
        <charset val="162"/>
      </rPr>
      <t xml:space="preserve">    </t>
    </r>
    <r>
      <rPr>
        <sz val="10"/>
        <color rgb="FF000000"/>
        <rFont val="Calibri"/>
        <family val="2"/>
        <charset val="162"/>
        <scheme val="minor"/>
      </rPr>
      <t>Odanın Kurumsal Yapısı Sürdürülebilir Şekilde Güçlendirilecek ve Operasyonel İşlerinde Mükemmelleştirilecektir.</t>
    </r>
  </si>
  <si>
    <t>Genel toplam</t>
  </si>
  <si>
    <t>2019 STR PLAN BÜTÇESİ (TL)</t>
  </si>
  <si>
    <t>Yüzde %</t>
  </si>
  <si>
    <t>TEMMUZ 2019 GERÇEKLEŞME (TL)</t>
  </si>
  <si>
    <t>Toplam 2019 ODA  TAHMİNİ BÜTÇE (TL)</t>
  </si>
  <si>
    <t>Hediyelik Eşya ve Diğer Muhtelif Giderler</t>
  </si>
  <si>
    <t>793.01.002</t>
  </si>
  <si>
    <t>793.01.003</t>
  </si>
  <si>
    <t>Çiçek-Çelenk, ve Bayrak Giderleri</t>
  </si>
  <si>
    <t>Çeşitli Org.Tem.Katılım Giderleri</t>
  </si>
  <si>
    <t>793.01.004</t>
  </si>
  <si>
    <t>Elektrik Gideri</t>
  </si>
  <si>
    <t>Su Giderleri</t>
  </si>
  <si>
    <t>793.01.005</t>
  </si>
  <si>
    <t>793.01.006</t>
  </si>
  <si>
    <t>Danışmanlık Hizmet Alma Giderleri</t>
  </si>
  <si>
    <t>793.01.020</t>
  </si>
  <si>
    <t>STR-</t>
  </si>
  <si>
    <t>Demirbaşlar bakım Onarım</t>
  </si>
  <si>
    <t>793.04.002</t>
  </si>
  <si>
    <t>ADANA SANAYİ ODASI STRATEJİK PLAN 2018-2022 MASTER BÜTÇE PLANI (TL)</t>
  </si>
  <si>
    <t>2019 TEM Gerçekleşme %</t>
  </si>
  <si>
    <t>YÜZDE</t>
  </si>
  <si>
    <t>Toplam</t>
  </si>
  <si>
    <t>TÜM HEDEFLER</t>
  </si>
  <si>
    <t>TOPLAM:3</t>
  </si>
  <si>
    <t>ST. Kodu</t>
  </si>
  <si>
    <t>ST. Başlık</t>
  </si>
  <si>
    <t>H. Adet</t>
  </si>
  <si>
    <t>H.T. Adet</t>
  </si>
  <si>
    <t>Kanıt Adet</t>
  </si>
  <si>
    <t>Kurumsal, teknolojiyi en etkin şekilde kullanarak tüm hizmetlerinde mükemmeliyeti hedefleyen, sahip olduğu etkili iletişim ağı ile üye sorunlarını yakın şekilde takip eden, gerektiğinde çözüm üretebilen, sosyal sorumluluk bilincine sahip bir Oda</t>
  </si>
  <si>
    <r>
      <t>80</t>
    </r>
    <r>
      <rPr>
        <sz val="11"/>
        <color theme="1"/>
        <rFont val="Calibri"/>
        <family val="2"/>
        <charset val="162"/>
        <scheme val="minor"/>
      </rPr>
      <t> ( </t>
    </r>
    <r>
      <rPr>
        <sz val="8"/>
        <color rgb="FFFF0000"/>
        <rFont val="Calibri"/>
        <family val="2"/>
        <charset val="162"/>
        <scheme val="minor"/>
      </rPr>
      <t>33</t>
    </r>
    <r>
      <rPr>
        <sz val="11"/>
        <color theme="1"/>
        <rFont val="Calibri"/>
        <family val="2"/>
        <charset val="162"/>
        <scheme val="minor"/>
      </rPr>
      <t> ) ( </t>
    </r>
    <r>
      <rPr>
        <sz val="8"/>
        <color rgb="FF0000FF"/>
        <rFont val="Calibri"/>
        <family val="2"/>
        <charset val="162"/>
        <scheme val="minor"/>
      </rPr>
      <t>26</t>
    </r>
    <r>
      <rPr>
        <sz val="11"/>
        <color theme="1"/>
        <rFont val="Calibri"/>
        <family val="2"/>
        <charset val="162"/>
        <scheme val="minor"/>
      </rPr>
      <t> ) ( </t>
    </r>
    <r>
      <rPr>
        <sz val="8"/>
        <color rgb="FF008000"/>
        <rFont val="Calibri"/>
        <family val="2"/>
        <charset val="162"/>
        <scheme val="minor"/>
      </rPr>
      <t>18</t>
    </r>
    <r>
      <rPr>
        <sz val="11"/>
        <color theme="1"/>
        <rFont val="Calibri"/>
        <family val="2"/>
        <charset val="162"/>
        <scheme val="minor"/>
      </rPr>
      <t> )</t>
    </r>
  </si>
  <si>
    <r>
      <t>453</t>
    </r>
    <r>
      <rPr>
        <sz val="11"/>
        <color theme="1"/>
        <rFont val="Calibri"/>
        <family val="2"/>
        <charset val="162"/>
        <scheme val="minor"/>
      </rPr>
      <t> ( </t>
    </r>
    <r>
      <rPr>
        <sz val="8"/>
        <color rgb="FFFF0000"/>
        <rFont val="Calibri"/>
        <family val="2"/>
        <charset val="162"/>
        <scheme val="minor"/>
      </rPr>
      <t>363</t>
    </r>
    <r>
      <rPr>
        <sz val="11"/>
        <color theme="1"/>
        <rFont val="Calibri"/>
        <family val="2"/>
        <charset val="162"/>
        <scheme val="minor"/>
      </rPr>
      <t> ) ( </t>
    </r>
    <r>
      <rPr>
        <sz val="8"/>
        <color rgb="FF0000FF"/>
        <rFont val="Calibri"/>
        <family val="2"/>
        <charset val="162"/>
        <scheme val="minor"/>
      </rPr>
      <t>20</t>
    </r>
    <r>
      <rPr>
        <sz val="11"/>
        <color theme="1"/>
        <rFont val="Calibri"/>
        <family val="2"/>
        <charset val="162"/>
        <scheme val="minor"/>
      </rPr>
      <t> ) ( </t>
    </r>
    <r>
      <rPr>
        <sz val="8"/>
        <color rgb="FF008000"/>
        <rFont val="Calibri"/>
        <family val="2"/>
        <charset val="162"/>
        <scheme val="minor"/>
      </rPr>
      <t>70</t>
    </r>
    <r>
      <rPr>
        <sz val="11"/>
        <color theme="1"/>
        <rFont val="Calibri"/>
        <family val="2"/>
        <charset val="162"/>
        <scheme val="minor"/>
      </rPr>
      <t> )</t>
    </r>
  </si>
  <si>
    <t>Üyelerinin sektörel ve bölgesel sorunlarına karşı duyarlı, üyelerinin menfaatleri doğrultusunda onları en etkin şekilde temsil eden, bu anlamda proje ve politikalar geliştiren, özellikle dış ticaret konusunda üyelerine rehberlik ederek bölgesel kalkınmaya önderlik eden Oda</t>
  </si>
  <si>
    <r>
      <t>128</t>
    </r>
    <r>
      <rPr>
        <sz val="11"/>
        <color theme="1"/>
        <rFont val="Calibri"/>
        <family val="2"/>
        <charset val="162"/>
        <scheme val="minor"/>
      </rPr>
      <t> ( </t>
    </r>
    <r>
      <rPr>
        <sz val="8"/>
        <color rgb="FFFF0000"/>
        <rFont val="Calibri"/>
        <family val="2"/>
        <charset val="162"/>
        <scheme val="minor"/>
      </rPr>
      <t>67</t>
    </r>
    <r>
      <rPr>
        <sz val="11"/>
        <color theme="1"/>
        <rFont val="Calibri"/>
        <family val="2"/>
        <charset val="162"/>
        <scheme val="minor"/>
      </rPr>
      <t> ) ( </t>
    </r>
    <r>
      <rPr>
        <sz val="8"/>
        <color rgb="FF0000FF"/>
        <rFont val="Calibri"/>
        <family val="2"/>
        <charset val="162"/>
        <scheme val="minor"/>
      </rPr>
      <t>39</t>
    </r>
    <r>
      <rPr>
        <sz val="11"/>
        <color theme="1"/>
        <rFont val="Calibri"/>
        <family val="2"/>
        <charset val="162"/>
        <scheme val="minor"/>
      </rPr>
      <t> ) ( </t>
    </r>
    <r>
      <rPr>
        <sz val="8"/>
        <color rgb="FF008000"/>
        <rFont val="Calibri"/>
        <family val="2"/>
        <charset val="162"/>
        <scheme val="minor"/>
      </rPr>
      <t>17</t>
    </r>
    <r>
      <rPr>
        <sz val="11"/>
        <color theme="1"/>
        <rFont val="Calibri"/>
        <family val="2"/>
        <charset val="162"/>
        <scheme val="minor"/>
      </rPr>
      <t> )</t>
    </r>
  </si>
  <si>
    <r>
      <t>748</t>
    </r>
    <r>
      <rPr>
        <sz val="11"/>
        <color theme="1"/>
        <rFont val="Calibri"/>
        <family val="2"/>
        <charset val="162"/>
        <scheme val="minor"/>
      </rPr>
      <t> ( </t>
    </r>
    <r>
      <rPr>
        <sz val="8"/>
        <color rgb="FFFF0000"/>
        <rFont val="Calibri"/>
        <family val="2"/>
        <charset val="162"/>
        <scheme val="minor"/>
      </rPr>
      <t>637</t>
    </r>
    <r>
      <rPr>
        <sz val="11"/>
        <color theme="1"/>
        <rFont val="Calibri"/>
        <family val="2"/>
        <charset val="162"/>
        <scheme val="minor"/>
      </rPr>
      <t> ) ( </t>
    </r>
    <r>
      <rPr>
        <sz val="8"/>
        <color rgb="FF0000FF"/>
        <rFont val="Calibri"/>
        <family val="2"/>
        <charset val="162"/>
        <scheme val="minor"/>
      </rPr>
      <t>19</t>
    </r>
    <r>
      <rPr>
        <sz val="11"/>
        <color theme="1"/>
        <rFont val="Calibri"/>
        <family val="2"/>
        <charset val="162"/>
        <scheme val="minor"/>
      </rPr>
      <t> ) ( </t>
    </r>
    <r>
      <rPr>
        <sz val="8"/>
        <color rgb="FF008000"/>
        <rFont val="Calibri"/>
        <family val="2"/>
        <charset val="162"/>
        <scheme val="minor"/>
      </rPr>
      <t>92</t>
    </r>
    <r>
      <rPr>
        <sz val="11"/>
        <color theme="1"/>
        <rFont val="Calibri"/>
        <family val="2"/>
        <charset val="162"/>
        <scheme val="minor"/>
      </rPr>
      <t> )</t>
    </r>
  </si>
  <si>
    <t>Oda muhasebe, finans, sicil ve yazı işleri gibi destek hizmetlerini üyelerinin menfaatlerine uygun olarak, üye talep ve beklentilerini karşılayacak şekilde gerçekleştirecektir</t>
  </si>
  <si>
    <r>
      <t>89</t>
    </r>
    <r>
      <rPr>
        <sz val="11"/>
        <color theme="1"/>
        <rFont val="Calibri"/>
        <family val="2"/>
        <charset val="162"/>
        <scheme val="minor"/>
      </rPr>
      <t> ( </t>
    </r>
    <r>
      <rPr>
        <sz val="8"/>
        <color rgb="FFFF0000"/>
        <rFont val="Calibri"/>
        <family val="2"/>
        <charset val="162"/>
        <scheme val="minor"/>
      </rPr>
      <t>36</t>
    </r>
    <r>
      <rPr>
        <sz val="11"/>
        <color theme="1"/>
        <rFont val="Calibri"/>
        <family val="2"/>
        <charset val="162"/>
        <scheme val="minor"/>
      </rPr>
      <t> ) ( </t>
    </r>
    <r>
      <rPr>
        <sz val="8"/>
        <color rgb="FF0000FF"/>
        <rFont val="Calibri"/>
        <family val="2"/>
        <charset val="162"/>
        <scheme val="minor"/>
      </rPr>
      <t>22</t>
    </r>
    <r>
      <rPr>
        <sz val="11"/>
        <color theme="1"/>
        <rFont val="Calibri"/>
        <family val="2"/>
        <charset val="162"/>
        <scheme val="minor"/>
      </rPr>
      <t> ) ( </t>
    </r>
    <r>
      <rPr>
        <sz val="8"/>
        <color rgb="FF008000"/>
        <rFont val="Calibri"/>
        <family val="2"/>
        <charset val="162"/>
        <scheme val="minor"/>
      </rPr>
      <t>22</t>
    </r>
    <r>
      <rPr>
        <sz val="11"/>
        <color theme="1"/>
        <rFont val="Calibri"/>
        <family val="2"/>
        <charset val="162"/>
        <scheme val="minor"/>
      </rPr>
      <t> )</t>
    </r>
  </si>
  <si>
    <r>
      <t>429</t>
    </r>
    <r>
      <rPr>
        <sz val="11"/>
        <color theme="1"/>
        <rFont val="Calibri"/>
        <family val="2"/>
        <charset val="162"/>
        <scheme val="minor"/>
      </rPr>
      <t> ( </t>
    </r>
    <r>
      <rPr>
        <sz val="8"/>
        <color rgb="FFFF0000"/>
        <rFont val="Calibri"/>
        <family val="2"/>
        <charset val="162"/>
        <scheme val="minor"/>
      </rPr>
      <t>331</t>
    </r>
    <r>
      <rPr>
        <sz val="11"/>
        <color theme="1"/>
        <rFont val="Calibri"/>
        <family val="2"/>
        <charset val="162"/>
        <scheme val="minor"/>
      </rPr>
      <t> ) ( </t>
    </r>
    <r>
      <rPr>
        <sz val="8"/>
        <color rgb="FF0000FF"/>
        <rFont val="Calibri"/>
        <family val="2"/>
        <charset val="162"/>
        <scheme val="minor"/>
      </rPr>
      <t>3</t>
    </r>
    <r>
      <rPr>
        <sz val="11"/>
        <color theme="1"/>
        <rFont val="Calibri"/>
        <family val="2"/>
        <charset val="162"/>
        <scheme val="minor"/>
      </rPr>
      <t> ) ( </t>
    </r>
    <r>
      <rPr>
        <sz val="8"/>
        <color rgb="FF008000"/>
        <rFont val="Calibri"/>
        <family val="2"/>
        <charset val="162"/>
        <scheme val="minor"/>
      </rPr>
      <t>95</t>
    </r>
    <r>
      <rPr>
        <sz val="11"/>
        <color theme="1"/>
        <rFont val="Calibri"/>
        <family val="2"/>
        <charset val="162"/>
        <scheme val="minor"/>
      </rPr>
      <t> )</t>
    </r>
  </si>
  <si>
    <t>Tamamlanan</t>
  </si>
  <si>
    <t>Bekleyen Hedefler</t>
  </si>
  <si>
    <t>Devam eden hedefler</t>
  </si>
  <si>
    <t>Toplam Hedef</t>
  </si>
  <si>
    <t>Toplam Kanıt Adet</t>
  </si>
  <si>
    <t>Devam Eden ve Tamamlananların %</t>
  </si>
  <si>
    <t>Faaliyet Sayısı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</si>
</sst>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
    <numFmt numFmtId="165" formatCode="0.0"/>
    <numFmt numFmtId="166" formatCode="#,##0.0"/>
  </numFmts>
  <fonts count="35" x14ac:knownFonts="1">
    <font>
      <sz val="11"/>
      <color theme="1"/>
      <name val="Calibri"/>
      <family val="2"/>
      <charset val="162"/>
      <scheme val="minor"/>
    </font>
    <font>
      <sz val="11"/>
      <color rgb="FF9C0006"/>
      <name val="Calibri"/>
      <family val="2"/>
      <charset val="162"/>
      <scheme val="minor"/>
    </font>
    <font>
      <b/>
      <sz val="8"/>
      <color rgb="FF002060"/>
      <name val="Segoe UI"/>
      <family val="2"/>
      <charset val="162"/>
    </font>
    <font>
      <b/>
      <sz val="8"/>
      <color theme="1"/>
      <name val="Segoe UI"/>
      <family val="2"/>
      <charset val="162"/>
    </font>
    <font>
      <sz val="8"/>
      <color theme="1"/>
      <name val="Segoe UI"/>
      <family val="2"/>
      <charset val="162"/>
    </font>
    <font>
      <b/>
      <sz val="8"/>
      <color rgb="FFFF0000"/>
      <name val="Segoe UI"/>
      <family val="2"/>
      <charset val="162"/>
    </font>
    <font>
      <sz val="8"/>
      <color rgb="FFFF0000"/>
      <name val="Segoe UI"/>
      <family val="2"/>
      <charset val="162"/>
    </font>
    <font>
      <sz val="11"/>
      <color rgb="FF006100"/>
      <name val="Calibri"/>
      <family val="2"/>
      <charset val="162"/>
      <scheme val="minor"/>
    </font>
    <font>
      <sz val="11"/>
      <color rgb="FF9C6500"/>
      <name val="Calibri"/>
      <family val="2"/>
      <charset val="162"/>
      <scheme val="minor"/>
    </font>
    <font>
      <sz val="11"/>
      <color rgb="FF3F3F76"/>
      <name val="Calibri"/>
      <family val="2"/>
      <charset val="162"/>
      <scheme val="minor"/>
    </font>
    <font>
      <b/>
      <sz val="10"/>
      <color theme="1"/>
      <name val="Times New Roman"/>
      <family val="1"/>
      <charset val="162"/>
    </font>
    <font>
      <sz val="10"/>
      <color theme="1"/>
      <name val="Times New Roman"/>
      <family val="1"/>
      <charset val="162"/>
    </font>
    <font>
      <sz val="10"/>
      <color rgb="FF006100"/>
      <name val="Times New Roman"/>
      <family val="1"/>
      <charset val="162"/>
    </font>
    <font>
      <sz val="10"/>
      <color rgb="FFFF0000"/>
      <name val="Times New Roman"/>
      <family val="1"/>
      <charset val="162"/>
    </font>
    <font>
      <sz val="10"/>
      <color rgb="FF0070C0"/>
      <name val="Times New Roman"/>
      <family val="1"/>
      <charset val="162"/>
    </font>
    <font>
      <sz val="10"/>
      <color rgb="FF7030A0"/>
      <name val="Times New Roman"/>
      <family val="1"/>
      <charset val="162"/>
    </font>
    <font>
      <sz val="11"/>
      <color theme="1"/>
      <name val="Times New Roman"/>
      <family val="1"/>
      <charset val="162"/>
    </font>
    <font>
      <sz val="11"/>
      <color rgb="FF9C6500"/>
      <name val="Times New Roman"/>
      <family val="1"/>
      <charset val="162"/>
    </font>
    <font>
      <b/>
      <sz val="11"/>
      <color theme="1"/>
      <name val="Calibri"/>
      <family val="2"/>
      <charset val="162"/>
      <scheme val="minor"/>
    </font>
    <font>
      <sz val="11"/>
      <color theme="0"/>
      <name val="Calibri"/>
      <family val="2"/>
      <charset val="162"/>
      <scheme val="minor"/>
    </font>
    <font>
      <sz val="10"/>
      <color rgb="FF006100"/>
      <name val="Calibri"/>
      <family val="2"/>
      <charset val="162"/>
      <scheme val="minor"/>
    </font>
    <font>
      <sz val="14"/>
      <color theme="0"/>
      <name val="Calibri"/>
      <family val="2"/>
      <charset val="162"/>
      <scheme val="minor"/>
    </font>
    <font>
      <sz val="9"/>
      <color theme="0"/>
      <name val="Calibri"/>
      <family val="2"/>
      <charset val="162"/>
      <scheme val="minor"/>
    </font>
    <font>
      <b/>
      <sz val="11"/>
      <color rgb="FF000000"/>
      <name val="Times New Roman"/>
      <family val="1"/>
      <charset val="162"/>
    </font>
    <font>
      <sz val="10"/>
      <color rgb="FF000000"/>
      <name val="Calibri"/>
      <family val="2"/>
      <charset val="162"/>
      <scheme val="minor"/>
    </font>
    <font>
      <sz val="7"/>
      <color rgb="FF000000"/>
      <name val="Times New Roman"/>
      <family val="1"/>
      <charset val="162"/>
    </font>
    <font>
      <sz val="8"/>
      <color theme="1"/>
      <name val="Calibri"/>
      <family val="2"/>
      <charset val="162"/>
      <scheme val="minor"/>
    </font>
    <font>
      <sz val="11"/>
      <color theme="1"/>
      <name val="Calibri"/>
      <family val="2"/>
      <charset val="162"/>
      <scheme val="minor"/>
    </font>
    <font>
      <sz val="11"/>
      <color rgb="FF5A738E"/>
      <name val="Calibri"/>
      <family val="2"/>
      <charset val="162"/>
      <scheme val="minor"/>
    </font>
    <font>
      <sz val="8"/>
      <color rgb="FFFF0000"/>
      <name val="Calibri"/>
      <family val="2"/>
      <charset val="162"/>
      <scheme val="minor"/>
    </font>
    <font>
      <sz val="8"/>
      <color rgb="FF0000FF"/>
      <name val="Calibri"/>
      <family val="2"/>
      <charset val="162"/>
      <scheme val="minor"/>
    </font>
    <font>
      <sz val="8"/>
      <color rgb="FF008000"/>
      <name val="Calibri"/>
      <family val="2"/>
      <charset val="162"/>
      <scheme val="minor"/>
    </font>
    <font>
      <sz val="8"/>
      <color rgb="FF000000"/>
      <name val="Times New Roman"/>
      <family val="1"/>
      <charset val="162"/>
    </font>
    <font>
      <sz val="8"/>
      <color theme="0"/>
      <name val="Calibri"/>
      <family val="2"/>
      <charset val="162"/>
      <scheme val="minor"/>
    </font>
    <font>
      <sz val="9"/>
      <color theme="0"/>
      <name val="Calibri"/>
      <family val="2"/>
      <charset val="162"/>
      <scheme val="minor"/>
    </font>
  </fonts>
  <fills count="21">
    <fill>
      <patternFill patternType="none"/>
    </fill>
    <fill>
      <patternFill patternType="gray125"/>
    </fill>
    <fill>
      <patternFill patternType="solid">
        <fgColor rgb="FFFFC7CE"/>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2" tint="-9.9978637043366805E-2"/>
        <bgColor indexed="64"/>
      </patternFill>
    </fill>
    <fill>
      <patternFill patternType="solid">
        <fgColor theme="5"/>
      </patternFill>
    </fill>
    <fill>
      <patternFill patternType="solid">
        <fgColor theme="8"/>
      </patternFill>
    </fill>
    <fill>
      <patternFill patternType="solid">
        <fgColor theme="4" tint="0.79998168889431442"/>
        <bgColor theme="4" tint="0.79998168889431442"/>
      </patternFill>
    </fill>
    <fill>
      <patternFill patternType="solid">
        <fgColor rgb="FFDDEBF7"/>
        <bgColor indexed="64"/>
      </patternFill>
    </fill>
    <fill>
      <patternFill patternType="solid">
        <fgColor theme="5" tint="0.59999389629810485"/>
        <bgColor indexed="64"/>
      </patternFill>
    </fill>
    <fill>
      <patternFill patternType="solid">
        <fgColor theme="8" tint="0.39997558519241921"/>
        <bgColor indexed="65"/>
      </patternFill>
    </fill>
    <fill>
      <patternFill patternType="solid">
        <fgColor rgb="FF00B0F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7" tint="0.59999389629810485"/>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9">
    <xf numFmtId="0" fontId="0" fillId="0" borderId="0"/>
    <xf numFmtId="0" fontId="1" fillId="2"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2" applyNumberFormat="0" applyAlignment="0" applyProtection="0"/>
    <xf numFmtId="0" fontId="19" fillId="10" borderId="0" applyNumberFormat="0" applyBorder="0" applyAlignment="0" applyProtection="0"/>
    <xf numFmtId="0" fontId="19" fillId="11" borderId="0" applyNumberFormat="0" applyBorder="0" applyAlignment="0" applyProtection="0"/>
    <xf numFmtId="43" fontId="27" fillId="0" borderId="0" applyFont="0" applyFill="0" applyBorder="0" applyAlignment="0" applyProtection="0"/>
    <xf numFmtId="0" fontId="19" fillId="15" borderId="0" applyNumberFormat="0" applyBorder="0" applyAlignment="0" applyProtection="0"/>
  </cellStyleXfs>
  <cellXfs count="180">
    <xf numFmtId="0" fontId="0" fillId="0" borderId="0" xfId="0"/>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vertical="center" wrapText="1"/>
    </xf>
    <xf numFmtId="3" fontId="2" fillId="3" borderId="1" xfId="0" applyNumberFormat="1" applyFont="1" applyFill="1" applyBorder="1" applyAlignment="1">
      <alignment horizontal="righ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right" vertical="center" wrapText="1"/>
    </xf>
    <xf numFmtId="0" fontId="4" fillId="0" borderId="1" xfId="0" applyFont="1" applyBorder="1" applyAlignment="1">
      <alignment horizontal="left" wrapText="1"/>
    </xf>
    <xf numFmtId="0" fontId="3" fillId="0" borderId="1" xfId="0" applyFont="1" applyBorder="1" applyAlignment="1">
      <alignment horizontal="center" wrapText="1"/>
    </xf>
    <xf numFmtId="49" fontId="3" fillId="0" borderId="1" xfId="0" applyNumberFormat="1" applyFont="1" applyBorder="1" applyAlignment="1">
      <alignment horizontal="center" wrapText="1"/>
    </xf>
    <xf numFmtId="0" fontId="4" fillId="0" borderId="1" xfId="0" applyFont="1" applyBorder="1" applyAlignment="1">
      <alignment wrapText="1"/>
    </xf>
    <xf numFmtId="3" fontId="4" fillId="0" borderId="1" xfId="0" applyNumberFormat="1" applyFont="1" applyBorder="1" applyAlignment="1">
      <alignment horizontal="right" wrapText="1"/>
    </xf>
    <xf numFmtId="14" fontId="4" fillId="0" borderId="1" xfId="0" applyNumberFormat="1" applyFont="1" applyBorder="1" applyAlignment="1">
      <alignment wrapText="1"/>
    </xf>
    <xf numFmtId="22" fontId="4" fillId="0" borderId="1" xfId="0" applyNumberFormat="1" applyFont="1" applyBorder="1" applyAlignment="1">
      <alignment wrapText="1"/>
    </xf>
    <xf numFmtId="49" fontId="4" fillId="0" borderId="1" xfId="0" applyNumberFormat="1" applyFont="1" applyBorder="1" applyAlignment="1">
      <alignment wrapText="1"/>
    </xf>
    <xf numFmtId="22" fontId="4" fillId="0" borderId="1" xfId="0" applyNumberFormat="1" applyFont="1" applyBorder="1" applyAlignment="1">
      <alignment horizontal="right" wrapText="1"/>
    </xf>
    <xf numFmtId="0" fontId="4" fillId="0" borderId="1" xfId="0" applyFont="1" applyBorder="1" applyAlignment="1">
      <alignment horizontal="right" wrapText="1"/>
    </xf>
    <xf numFmtId="0" fontId="6" fillId="0" borderId="1" xfId="0" applyFont="1" applyBorder="1" applyAlignment="1">
      <alignment wrapText="1"/>
    </xf>
    <xf numFmtId="14" fontId="6" fillId="0" borderId="1" xfId="0" applyNumberFormat="1" applyFont="1" applyBorder="1" applyAlignment="1">
      <alignment wrapText="1"/>
    </xf>
    <xf numFmtId="22" fontId="6" fillId="0" borderId="1" xfId="0" applyNumberFormat="1" applyFont="1" applyBorder="1" applyAlignment="1">
      <alignment wrapText="1"/>
    </xf>
    <xf numFmtId="14" fontId="4" fillId="0" borderId="1" xfId="0" applyNumberFormat="1" applyFont="1" applyBorder="1" applyAlignment="1">
      <alignment horizontal="right" wrapText="1"/>
    </xf>
    <xf numFmtId="0" fontId="6" fillId="0" borderId="1" xfId="0" applyFont="1" applyBorder="1" applyAlignment="1">
      <alignment horizontal="right" wrapText="1"/>
    </xf>
    <xf numFmtId="49" fontId="3" fillId="5" borderId="1" xfId="0" applyNumberFormat="1" applyFont="1" applyFill="1" applyBorder="1" applyAlignment="1">
      <alignment horizontal="center" wrapText="1"/>
    </xf>
    <xf numFmtId="0" fontId="4" fillId="5" borderId="1" xfId="0" applyFont="1" applyFill="1" applyBorder="1" applyAlignment="1">
      <alignment horizontal="left" wrapText="1"/>
    </xf>
    <xf numFmtId="3" fontId="4" fillId="5" borderId="1" xfId="0" applyNumberFormat="1" applyFont="1" applyFill="1" applyBorder="1" applyAlignment="1">
      <alignment horizontal="right" wrapText="1"/>
    </xf>
    <xf numFmtId="49" fontId="5" fillId="5" borderId="1" xfId="0" applyNumberFormat="1" applyFont="1" applyFill="1" applyBorder="1" applyAlignment="1">
      <alignment horizontal="center" wrapText="1"/>
    </xf>
    <xf numFmtId="3" fontId="6" fillId="5" borderId="1" xfId="0" applyNumberFormat="1" applyFont="1" applyFill="1" applyBorder="1" applyAlignment="1">
      <alignment horizontal="right" wrapText="1"/>
    </xf>
    <xf numFmtId="0" fontId="6" fillId="5" borderId="1" xfId="0" applyFont="1" applyFill="1" applyBorder="1" applyAlignment="1">
      <alignment horizontal="left" wrapText="1"/>
    </xf>
    <xf numFmtId="49" fontId="1" fillId="5" borderId="1" xfId="1" applyNumberFormat="1" applyFill="1" applyBorder="1" applyAlignment="1">
      <alignment horizontal="center" wrapText="1"/>
    </xf>
    <xf numFmtId="0" fontId="0" fillId="0" borderId="0" xfId="0" pivotButton="1"/>
    <xf numFmtId="0" fontId="0" fillId="0" borderId="0" xfId="0" applyAlignment="1">
      <alignment horizontal="left"/>
    </xf>
    <xf numFmtId="49" fontId="4" fillId="5" borderId="1" xfId="0" applyNumberFormat="1" applyFont="1" applyFill="1" applyBorder="1" applyAlignment="1">
      <alignment wrapText="1"/>
    </xf>
    <xf numFmtId="49" fontId="6" fillId="5" borderId="1" xfId="0" applyNumberFormat="1" applyFont="1" applyFill="1" applyBorder="1" applyAlignment="1">
      <alignment wrapText="1"/>
    </xf>
    <xf numFmtId="49" fontId="0" fillId="0" borderId="0" xfId="0" applyNumberFormat="1"/>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3" fontId="11" fillId="0" borderId="1" xfId="0" applyNumberFormat="1" applyFont="1" applyBorder="1" applyAlignment="1">
      <alignment horizontal="right"/>
    </xf>
    <xf numFmtId="0" fontId="11" fillId="0" borderId="0" xfId="0" applyFont="1" applyAlignment="1">
      <alignment horizontal="right"/>
    </xf>
    <xf numFmtId="3" fontId="11" fillId="0" borderId="0" xfId="0" applyNumberFormat="1" applyFont="1" applyAlignment="1">
      <alignment horizontal="right"/>
    </xf>
    <xf numFmtId="0" fontId="13" fillId="5" borderId="1" xfId="3" applyFont="1" applyFill="1" applyBorder="1" applyAlignment="1">
      <alignment horizontal="center" vertical="center" wrapText="1"/>
    </xf>
    <xf numFmtId="0" fontId="13" fillId="5" borderId="1" xfId="3" applyFont="1" applyFill="1" applyBorder="1" applyAlignment="1">
      <alignment vertical="center" wrapText="1"/>
    </xf>
    <xf numFmtId="3" fontId="13" fillId="5" borderId="1" xfId="3" applyNumberFormat="1" applyFont="1" applyFill="1" applyBorder="1" applyAlignment="1">
      <alignment horizontal="right" vertical="center" wrapText="1"/>
    </xf>
    <xf numFmtId="0" fontId="13" fillId="5" borderId="1" xfId="3" applyFont="1" applyFill="1" applyBorder="1"/>
    <xf numFmtId="0" fontId="11" fillId="5" borderId="1" xfId="1" applyFont="1" applyFill="1" applyBorder="1" applyAlignment="1">
      <alignment horizontal="center" vertical="center" wrapText="1"/>
    </xf>
    <xf numFmtId="0" fontId="11" fillId="5" borderId="1" xfId="1" applyFont="1" applyFill="1" applyBorder="1"/>
    <xf numFmtId="0" fontId="11" fillId="5" borderId="1" xfId="1" applyFont="1" applyFill="1" applyBorder="1" applyAlignment="1">
      <alignment vertical="center" wrapText="1"/>
    </xf>
    <xf numFmtId="3" fontId="11" fillId="5" borderId="1" xfId="1" applyNumberFormat="1" applyFont="1" applyFill="1" applyBorder="1" applyAlignment="1">
      <alignment horizontal="right" vertical="center" wrapText="1"/>
    </xf>
    <xf numFmtId="0" fontId="12" fillId="5" borderId="1" xfId="2" applyFont="1" applyFill="1" applyBorder="1" applyAlignment="1">
      <alignment horizontal="center" vertical="center" wrapText="1"/>
    </xf>
    <xf numFmtId="0" fontId="12" fillId="5" borderId="1" xfId="2" applyFont="1" applyFill="1" applyBorder="1"/>
    <xf numFmtId="0" fontId="12" fillId="5" borderId="1" xfId="2" applyFont="1" applyFill="1" applyBorder="1" applyAlignment="1">
      <alignment vertical="center" wrapText="1"/>
    </xf>
    <xf numFmtId="3" fontId="12" fillId="5" borderId="1" xfId="2" applyNumberFormat="1" applyFont="1" applyFill="1" applyBorder="1" applyAlignment="1">
      <alignment horizontal="right" vertical="center" wrapText="1"/>
    </xf>
    <xf numFmtId="0" fontId="14" fillId="5" borderId="1" xfId="4" applyFont="1" applyFill="1" applyBorder="1" applyAlignment="1">
      <alignment horizontal="center" vertical="center" wrapText="1"/>
    </xf>
    <xf numFmtId="0" fontId="14" fillId="5" borderId="1" xfId="4" applyFont="1" applyFill="1" applyBorder="1"/>
    <xf numFmtId="0" fontId="14" fillId="5" borderId="1" xfId="4" applyFont="1" applyFill="1" applyBorder="1" applyAlignment="1">
      <alignment vertical="center" wrapText="1"/>
    </xf>
    <xf numFmtId="3" fontId="14" fillId="5" borderId="1" xfId="4" applyNumberFormat="1" applyFont="1" applyFill="1" applyBorder="1" applyAlignment="1">
      <alignment horizontal="right" vertical="center" wrapText="1"/>
    </xf>
    <xf numFmtId="0" fontId="15" fillId="5" borderId="1" xfId="2" applyFont="1" applyFill="1" applyBorder="1" applyAlignment="1">
      <alignment horizontal="center" vertical="center" wrapText="1"/>
    </xf>
    <xf numFmtId="0" fontId="15" fillId="5" borderId="1" xfId="2" applyFont="1" applyFill="1" applyBorder="1"/>
    <xf numFmtId="0" fontId="15" fillId="5" borderId="1" xfId="2" applyFont="1" applyFill="1" applyBorder="1" applyAlignment="1">
      <alignment vertical="center" wrapText="1"/>
    </xf>
    <xf numFmtId="3" fontId="15" fillId="5" borderId="1" xfId="2" applyNumberFormat="1" applyFont="1" applyFill="1" applyBorder="1" applyAlignment="1">
      <alignment horizontal="right" vertical="center" wrapText="1"/>
    </xf>
    <xf numFmtId="0" fontId="11" fillId="0" borderId="0" xfId="0" applyFont="1" applyAlignment="1"/>
    <xf numFmtId="0" fontId="11" fillId="0" borderId="0" xfId="0" applyFont="1" applyAlignment="1">
      <alignment horizontal="right" wrapText="1"/>
    </xf>
    <xf numFmtId="3" fontId="0" fillId="0" borderId="0" xfId="0" applyNumberFormat="1"/>
    <xf numFmtId="3" fontId="4" fillId="5" borderId="1" xfId="0" applyNumberFormat="1" applyFont="1" applyFill="1" applyBorder="1" applyAlignment="1">
      <alignment horizontal="left" wrapText="1"/>
    </xf>
    <xf numFmtId="0" fontId="16" fillId="0" borderId="0" xfId="0" applyFont="1"/>
    <xf numFmtId="3" fontId="16" fillId="0" borderId="0" xfId="0" applyNumberFormat="1" applyFont="1"/>
    <xf numFmtId="3" fontId="11" fillId="0" borderId="1" xfId="0" applyNumberFormat="1" applyFont="1" applyBorder="1"/>
    <xf numFmtId="0" fontId="11" fillId="0" borderId="1" xfId="0" applyFont="1" applyBorder="1" applyAlignment="1">
      <alignment horizontal="left"/>
    </xf>
    <xf numFmtId="0" fontId="11" fillId="0" borderId="1" xfId="0" applyFont="1" applyBorder="1" applyAlignment="1">
      <alignment horizontal="left" indent="1"/>
    </xf>
    <xf numFmtId="0" fontId="17" fillId="7" borderId="1" xfId="0" applyFont="1" applyFill="1" applyBorder="1" applyAlignment="1">
      <alignment vertical="center"/>
    </xf>
    <xf numFmtId="0" fontId="12" fillId="6" borderId="1" xfId="0" applyFont="1" applyFill="1" applyBorder="1" applyAlignment="1">
      <alignment horizontal="right" wrapText="1"/>
    </xf>
    <xf numFmtId="0" fontId="11" fillId="9" borderId="1" xfId="0" applyFont="1" applyFill="1" applyBorder="1" applyAlignment="1">
      <alignment horizontal="left"/>
    </xf>
    <xf numFmtId="3" fontId="11" fillId="9" borderId="1" xfId="0" applyNumberFormat="1" applyFont="1" applyFill="1" applyBorder="1"/>
    <xf numFmtId="0" fontId="0" fillId="0" borderId="0" xfId="0" applyNumberFormat="1"/>
    <xf numFmtId="0" fontId="0" fillId="0" borderId="0" xfId="0" applyAlignment="1">
      <alignment horizontal="left" indent="1"/>
    </xf>
    <xf numFmtId="0" fontId="0" fillId="0" borderId="3" xfId="0" pivotButton="1" applyBorder="1"/>
    <xf numFmtId="0" fontId="0" fillId="0" borderId="3" xfId="0" applyBorder="1" applyAlignment="1">
      <alignment horizontal="left"/>
    </xf>
    <xf numFmtId="3" fontId="0" fillId="0" borderId="3" xfId="0" applyNumberFormat="1" applyBorder="1"/>
    <xf numFmtId="0" fontId="19" fillId="11" borderId="1" xfId="6" applyBorder="1" applyAlignment="1">
      <alignment wrapText="1"/>
    </xf>
    <xf numFmtId="0" fontId="11" fillId="0" borderId="0" xfId="0" applyFont="1" applyAlignment="1">
      <alignment wrapText="1"/>
    </xf>
    <xf numFmtId="0" fontId="20" fillId="6" borderId="1" xfId="2" applyFont="1" applyBorder="1" applyAlignment="1">
      <alignment wrapText="1"/>
    </xf>
    <xf numFmtId="3" fontId="11" fillId="0" borderId="1" xfId="0" applyNumberFormat="1" applyFont="1" applyBorder="1" applyAlignment="1">
      <alignment wrapText="1"/>
    </xf>
    <xf numFmtId="0" fontId="11" fillId="0" borderId="1" xfId="0" applyFont="1" applyBorder="1" applyAlignment="1">
      <alignment wrapText="1"/>
    </xf>
    <xf numFmtId="0" fontId="21" fillId="11" borderId="1" xfId="6" applyFont="1" applyBorder="1" applyAlignment="1">
      <alignment vertical="center" wrapText="1"/>
    </xf>
    <xf numFmtId="0" fontId="22" fillId="10" borderId="1" xfId="5" applyFont="1" applyBorder="1" applyAlignment="1">
      <alignment horizontal="right" wrapText="1"/>
    </xf>
    <xf numFmtId="0" fontId="1" fillId="2" borderId="1" xfId="1" applyBorder="1" applyAlignment="1">
      <alignment wrapText="1"/>
    </xf>
    <xf numFmtId="3" fontId="19" fillId="11" borderId="1" xfId="6" applyNumberFormat="1" applyBorder="1" applyAlignment="1">
      <alignment wrapText="1"/>
    </xf>
    <xf numFmtId="0" fontId="0" fillId="0" borderId="3" xfId="0" applyBorder="1"/>
    <xf numFmtId="0" fontId="0" fillId="0" borderId="3" xfId="0" pivotButton="1" applyBorder="1" applyAlignment="1">
      <alignment wrapText="1"/>
    </xf>
    <xf numFmtId="0" fontId="0" fillId="0" borderId="4" xfId="0" applyBorder="1" applyAlignment="1">
      <alignment horizontal="left"/>
    </xf>
    <xf numFmtId="0" fontId="0" fillId="0" borderId="4" xfId="0" applyBorder="1" applyAlignment="1">
      <alignment horizontal="left" indent="1"/>
    </xf>
    <xf numFmtId="3" fontId="0" fillId="0" borderId="1" xfId="0" applyNumberFormat="1" applyBorder="1"/>
    <xf numFmtId="0" fontId="0" fillId="0" borderId="5" xfId="0" applyBorder="1" applyAlignment="1">
      <alignment horizontal="right" wrapText="1"/>
    </xf>
    <xf numFmtId="0" fontId="18" fillId="12" borderId="5" xfId="0" applyFont="1" applyFill="1" applyBorder="1" applyAlignment="1">
      <alignment horizontal="right" wrapText="1"/>
    </xf>
    <xf numFmtId="3" fontId="7" fillId="6" borderId="1" xfId="2" applyNumberFormat="1" applyBorder="1"/>
    <xf numFmtId="3" fontId="7" fillId="6" borderId="0" xfId="2" applyNumberFormat="1"/>
    <xf numFmtId="0" fontId="7" fillId="6" borderId="0" xfId="2"/>
    <xf numFmtId="3" fontId="10" fillId="0" borderId="1" xfId="0" applyNumberFormat="1" applyFont="1" applyBorder="1" applyAlignment="1">
      <alignment horizontal="right"/>
    </xf>
    <xf numFmtId="3" fontId="10" fillId="0" borderId="0" xfId="0" applyNumberFormat="1" applyFont="1" applyBorder="1" applyAlignment="1">
      <alignment horizontal="center" vertical="center" wrapText="1"/>
    </xf>
    <xf numFmtId="164" fontId="13" fillId="5" borderId="1" xfId="3" applyNumberFormat="1" applyFont="1" applyFill="1" applyBorder="1" applyAlignment="1">
      <alignment horizontal="right" vertical="center" wrapText="1"/>
    </xf>
    <xf numFmtId="164" fontId="11" fillId="5" borderId="1" xfId="1" applyNumberFormat="1" applyFont="1" applyFill="1" applyBorder="1" applyAlignment="1">
      <alignment horizontal="right" vertical="center" wrapText="1"/>
    </xf>
    <xf numFmtId="164" fontId="12" fillId="5" borderId="1" xfId="2" applyNumberFormat="1" applyFont="1" applyFill="1" applyBorder="1" applyAlignment="1">
      <alignment horizontal="right" vertical="center" wrapText="1"/>
    </xf>
    <xf numFmtId="164" fontId="14" fillId="5" borderId="1" xfId="4" applyNumberFormat="1" applyFont="1" applyFill="1" applyBorder="1" applyAlignment="1">
      <alignment horizontal="right" vertical="center" wrapText="1"/>
    </xf>
    <xf numFmtId="164" fontId="15" fillId="5" borderId="1" xfId="2" applyNumberFormat="1" applyFont="1" applyFill="1" applyBorder="1" applyAlignment="1">
      <alignment horizontal="right" vertical="center" wrapText="1"/>
    </xf>
    <xf numFmtId="164" fontId="10" fillId="0" borderId="1" xfId="0" applyNumberFormat="1" applyFont="1" applyBorder="1" applyAlignment="1">
      <alignment horizontal="right"/>
    </xf>
    <xf numFmtId="0" fontId="11" fillId="0" borderId="1" xfId="0" applyFont="1" applyBorder="1" applyAlignment="1">
      <alignment horizontal="center"/>
    </xf>
    <xf numFmtId="0" fontId="11" fillId="0" borderId="0" xfId="0" applyFont="1" applyAlignment="1">
      <alignment horizontal="center"/>
    </xf>
    <xf numFmtId="0" fontId="23" fillId="13" borderId="1" xfId="0" applyFont="1" applyFill="1" applyBorder="1" applyAlignment="1">
      <alignment vertical="center" wrapText="1"/>
    </xf>
    <xf numFmtId="0" fontId="23" fillId="13" borderId="1" xfId="0" applyFont="1" applyFill="1" applyBorder="1" applyAlignment="1">
      <alignment horizontal="center" vertical="center" wrapText="1"/>
    </xf>
    <xf numFmtId="0" fontId="24" fillId="0" borderId="1" xfId="0" applyFont="1" applyBorder="1" applyAlignment="1">
      <alignment horizontal="left" vertical="center" wrapText="1" indent="2"/>
    </xf>
    <xf numFmtId="165" fontId="0" fillId="0" borderId="1" xfId="0" applyNumberFormat="1" applyBorder="1"/>
    <xf numFmtId="3" fontId="23" fillId="13" borderId="1" xfId="0" applyNumberFormat="1" applyFont="1" applyFill="1" applyBorder="1" applyAlignment="1">
      <alignment vertical="center" wrapText="1"/>
    </xf>
    <xf numFmtId="166" fontId="23" fillId="13" borderId="1" xfId="0" applyNumberFormat="1" applyFont="1" applyFill="1" applyBorder="1" applyAlignment="1">
      <alignment vertical="center" wrapText="1"/>
    </xf>
    <xf numFmtId="164" fontId="0" fillId="0" borderId="0" xfId="0" applyNumberFormat="1"/>
    <xf numFmtId="3" fontId="1" fillId="2" borderId="1" xfId="1" applyNumberFormat="1" applyBorder="1" applyAlignment="1">
      <alignment horizontal="center" vertical="center" wrapText="1"/>
    </xf>
    <xf numFmtId="3" fontId="8" fillId="7" borderId="1" xfId="3" applyNumberFormat="1" applyBorder="1" applyAlignment="1">
      <alignment horizontal="center" vertical="center" wrapText="1"/>
    </xf>
    <xf numFmtId="3" fontId="1" fillId="2" borderId="1" xfId="1" applyNumberFormat="1" applyBorder="1" applyAlignment="1">
      <alignment horizontal="right" wrapText="1"/>
    </xf>
    <xf numFmtId="0" fontId="26" fillId="0" borderId="0" xfId="0" applyFont="1"/>
    <xf numFmtId="0" fontId="26" fillId="0" borderId="1" xfId="0" applyFont="1" applyBorder="1" applyAlignment="1">
      <alignment horizontal="left" wrapText="1"/>
    </xf>
    <xf numFmtId="3" fontId="26" fillId="0" borderId="1" xfId="0" applyNumberFormat="1" applyFont="1" applyBorder="1" applyAlignment="1">
      <alignment horizontal="right" wrapText="1"/>
    </xf>
    <xf numFmtId="0" fontId="26" fillId="0" borderId="0" xfId="0" applyFont="1" applyAlignment="1">
      <alignment horizontal="right"/>
    </xf>
    <xf numFmtId="0" fontId="26" fillId="14" borderId="1" xfId="0" applyFont="1" applyFill="1" applyBorder="1" applyAlignment="1">
      <alignment horizontal="left" wrapText="1"/>
    </xf>
    <xf numFmtId="0" fontId="11" fillId="5" borderId="1" xfId="3" applyFont="1" applyFill="1" applyBorder="1" applyAlignment="1">
      <alignment horizontal="center" vertical="center" wrapText="1"/>
    </xf>
    <xf numFmtId="0" fontId="11" fillId="5" borderId="1" xfId="3" applyFont="1" applyFill="1" applyBorder="1"/>
    <xf numFmtId="0" fontId="11" fillId="5" borderId="1" xfId="3" applyFont="1" applyFill="1" applyBorder="1" applyAlignment="1">
      <alignment vertical="center" wrapText="1"/>
    </xf>
    <xf numFmtId="3" fontId="11" fillId="5" borderId="1" xfId="3" applyNumberFormat="1" applyFont="1" applyFill="1" applyBorder="1" applyAlignment="1">
      <alignment horizontal="right" vertical="center" wrapText="1"/>
    </xf>
    <xf numFmtId="0" fontId="11" fillId="5" borderId="1" xfId="2" applyFont="1" applyFill="1" applyBorder="1"/>
    <xf numFmtId="0" fontId="11" fillId="5" borderId="1" xfId="2" applyFont="1" applyFill="1" applyBorder="1" applyAlignment="1">
      <alignment vertical="center" wrapText="1"/>
    </xf>
    <xf numFmtId="0" fontId="11" fillId="5" borderId="1" xfId="2" applyFont="1" applyFill="1" applyBorder="1" applyAlignment="1">
      <alignment horizontal="center" vertical="center" wrapText="1"/>
    </xf>
    <xf numFmtId="3" fontId="11" fillId="5" borderId="1" xfId="2" applyNumberFormat="1" applyFont="1" applyFill="1" applyBorder="1" applyAlignment="1">
      <alignment horizontal="right" vertical="center" wrapText="1"/>
    </xf>
    <xf numFmtId="0" fontId="11" fillId="5" borderId="1" xfId="4" applyFont="1" applyFill="1" applyBorder="1"/>
    <xf numFmtId="0" fontId="11" fillId="5" borderId="1" xfId="4" applyFont="1" applyFill="1" applyBorder="1" applyAlignment="1">
      <alignment vertical="center" wrapText="1"/>
    </xf>
    <xf numFmtId="0" fontId="11" fillId="5" borderId="1" xfId="4" applyFont="1" applyFill="1" applyBorder="1" applyAlignment="1">
      <alignment horizontal="center" vertical="center" wrapText="1"/>
    </xf>
    <xf numFmtId="3" fontId="11" fillId="5" borderId="1" xfId="4" applyNumberFormat="1" applyFont="1" applyFill="1" applyBorder="1" applyAlignment="1">
      <alignment horizontal="right" vertical="center" wrapText="1"/>
    </xf>
    <xf numFmtId="3" fontId="1" fillId="5" borderId="1" xfId="1" applyNumberFormat="1" applyFill="1" applyBorder="1" applyAlignment="1">
      <alignment horizontal="center" vertical="center" wrapText="1"/>
    </xf>
    <xf numFmtId="3" fontId="8" fillId="5" borderId="1" xfId="3" applyNumberFormat="1" applyFill="1" applyBorder="1" applyAlignment="1">
      <alignment horizontal="center" vertical="center" wrapText="1"/>
    </xf>
    <xf numFmtId="0" fontId="10" fillId="5" borderId="1" xfId="2" applyFont="1" applyFill="1" applyBorder="1" applyAlignment="1">
      <alignment vertical="center" wrapText="1"/>
    </xf>
    <xf numFmtId="0" fontId="10" fillId="5" borderId="1" xfId="2" applyFont="1" applyFill="1" applyBorder="1" applyAlignment="1">
      <alignment horizontal="center" vertical="center" wrapText="1"/>
    </xf>
    <xf numFmtId="3" fontId="10" fillId="5" borderId="1" xfId="2" applyNumberFormat="1" applyFont="1" applyFill="1" applyBorder="1" applyAlignment="1">
      <alignment horizontal="right" vertical="center" wrapText="1"/>
    </xf>
    <xf numFmtId="0" fontId="18" fillId="0" borderId="0" xfId="0" applyFont="1"/>
    <xf numFmtId="0" fontId="27" fillId="0" borderId="0" xfId="0" applyFont="1" applyAlignment="1">
      <alignment vertical="center"/>
    </xf>
    <xf numFmtId="0" fontId="0" fillId="0" borderId="3" xfId="0" applyBorder="1" applyAlignment="1">
      <alignment vertical="top" wrapText="1"/>
    </xf>
    <xf numFmtId="0" fontId="28" fillId="0" borderId="3" xfId="0" applyFont="1" applyBorder="1" applyAlignment="1">
      <alignment vertical="top" wrapText="1"/>
    </xf>
    <xf numFmtId="0" fontId="0" fillId="0" borderId="3" xfId="0" applyBorder="1" applyAlignment="1">
      <alignment horizontal="center" vertical="top" wrapText="1"/>
    </xf>
    <xf numFmtId="0" fontId="0" fillId="0" borderId="1" xfId="0" applyBorder="1" applyAlignment="1">
      <alignment horizontal="center" vertical="center" wrapText="1"/>
    </xf>
    <xf numFmtId="0" fontId="0" fillId="0" borderId="6" xfId="0" applyFill="1"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top" wrapText="1"/>
    </xf>
    <xf numFmtId="0" fontId="0" fillId="0" borderId="7" xfId="0" applyBorder="1" applyAlignment="1">
      <alignment horizontal="center" vertical="center" wrapText="1"/>
    </xf>
    <xf numFmtId="0" fontId="0" fillId="0" borderId="1" xfId="0" applyBorder="1" applyAlignment="1">
      <alignment vertical="top" wrapText="1"/>
    </xf>
    <xf numFmtId="0" fontId="0" fillId="0" borderId="1" xfId="0" applyBorder="1"/>
    <xf numFmtId="0" fontId="32" fillId="0" borderId="1" xfId="0" applyFont="1" applyBorder="1" applyAlignment="1">
      <alignment horizontal="center" vertical="center" wrapText="1"/>
    </xf>
    <xf numFmtId="10" fontId="32" fillId="0" borderId="1" xfId="0" applyNumberFormat="1" applyFont="1" applyBorder="1" applyAlignment="1">
      <alignment horizontal="center" vertical="center" wrapText="1"/>
    </xf>
    <xf numFmtId="0" fontId="33" fillId="11" borderId="1" xfId="0" applyFont="1" applyFill="1" applyBorder="1" applyAlignment="1">
      <alignment horizontal="right" wrapText="1"/>
    </xf>
    <xf numFmtId="0" fontId="34" fillId="11" borderId="1" xfId="0" applyFont="1" applyFill="1" applyBorder="1" applyAlignment="1">
      <alignment vertical="center" wrapText="1"/>
    </xf>
    <xf numFmtId="0" fontId="7" fillId="6" borderId="1" xfId="2" applyBorder="1"/>
    <xf numFmtId="0" fontId="19" fillId="15" borderId="1" xfId="8" applyBorder="1"/>
    <xf numFmtId="41" fontId="0" fillId="0" borderId="1" xfId="7" applyNumberFormat="1" applyFont="1" applyBorder="1"/>
    <xf numFmtId="41" fontId="19" fillId="15" borderId="1" xfId="7" applyNumberFormat="1" applyFont="1" applyFill="1" applyBorder="1"/>
    <xf numFmtId="0" fontId="7" fillId="6" borderId="1" xfId="2" applyBorder="1" applyAlignment="1">
      <alignment wrapText="1"/>
    </xf>
    <xf numFmtId="0" fontId="3" fillId="20" borderId="8" xfId="0" applyFont="1" applyFill="1" applyBorder="1" applyAlignment="1">
      <alignment horizontal="center" vertical="center" textRotation="90"/>
    </xf>
    <xf numFmtId="0" fontId="3" fillId="20" borderId="9" xfId="0" applyFont="1" applyFill="1" applyBorder="1" applyAlignment="1">
      <alignment horizontal="center" vertical="center" textRotation="90"/>
    </xf>
    <xf numFmtId="0" fontId="3" fillId="20" borderId="10" xfId="0" applyFont="1" applyFill="1" applyBorder="1" applyAlignment="1">
      <alignment horizontal="center" vertical="center" textRotation="90"/>
    </xf>
    <xf numFmtId="0" fontId="3" fillId="19" borderId="8" xfId="0" applyFont="1" applyFill="1" applyBorder="1" applyAlignment="1">
      <alignment horizontal="center" vertical="center" textRotation="90"/>
    </xf>
    <xf numFmtId="0" fontId="3" fillId="19" borderId="9" xfId="0" applyFont="1" applyFill="1" applyBorder="1" applyAlignment="1">
      <alignment horizontal="center" vertical="center" textRotation="90"/>
    </xf>
    <xf numFmtId="0" fontId="3" fillId="19" borderId="10" xfId="0" applyFont="1" applyFill="1" applyBorder="1" applyAlignment="1">
      <alignment horizontal="center" vertical="center" textRotation="90"/>
    </xf>
    <xf numFmtId="0" fontId="3" fillId="16" borderId="8" xfId="0" applyFont="1" applyFill="1" applyBorder="1" applyAlignment="1">
      <alignment horizontal="center" textRotation="90"/>
    </xf>
    <xf numFmtId="0" fontId="3" fillId="16" borderId="9" xfId="0" applyFont="1" applyFill="1" applyBorder="1" applyAlignment="1">
      <alignment horizontal="center" textRotation="90"/>
    </xf>
    <xf numFmtId="0" fontId="3" fillId="16" borderId="10" xfId="0" applyFont="1" applyFill="1" applyBorder="1" applyAlignment="1">
      <alignment horizontal="center" textRotation="90"/>
    </xf>
    <xf numFmtId="0" fontId="3" fillId="17" borderId="8" xfId="0" applyFont="1" applyFill="1" applyBorder="1" applyAlignment="1">
      <alignment horizontal="center" vertical="center" textRotation="90"/>
    </xf>
    <xf numFmtId="0" fontId="3" fillId="17" borderId="9" xfId="0" applyFont="1" applyFill="1" applyBorder="1" applyAlignment="1">
      <alignment horizontal="center" vertical="center" textRotation="90"/>
    </xf>
    <xf numFmtId="0" fontId="3" fillId="17" borderId="10" xfId="0" applyFont="1" applyFill="1" applyBorder="1" applyAlignment="1">
      <alignment horizontal="center" vertical="center" textRotation="90"/>
    </xf>
    <xf numFmtId="0" fontId="3" fillId="18" borderId="8" xfId="0" applyFont="1" applyFill="1" applyBorder="1" applyAlignment="1">
      <alignment horizontal="center" vertical="center" textRotation="90"/>
    </xf>
    <xf numFmtId="0" fontId="3" fillId="18" borderId="9" xfId="0" applyFont="1" applyFill="1" applyBorder="1" applyAlignment="1">
      <alignment horizontal="center" vertical="center" textRotation="90"/>
    </xf>
    <xf numFmtId="0" fontId="3" fillId="18" borderId="10" xfId="0" applyFont="1" applyFill="1" applyBorder="1" applyAlignment="1">
      <alignment horizontal="center" vertical="center" textRotation="90"/>
    </xf>
    <xf numFmtId="0" fontId="3" fillId="3" borderId="8" xfId="0" applyFont="1" applyFill="1" applyBorder="1" applyAlignment="1">
      <alignment horizontal="center" vertical="center" textRotation="90"/>
    </xf>
    <xf numFmtId="0" fontId="3" fillId="3" borderId="9" xfId="0" applyFont="1" applyFill="1" applyBorder="1" applyAlignment="1">
      <alignment horizontal="center" vertical="center" textRotation="90"/>
    </xf>
    <xf numFmtId="0" fontId="3" fillId="3" borderId="10" xfId="0" applyFont="1" applyFill="1" applyBorder="1" applyAlignment="1">
      <alignment horizontal="center" vertical="center" textRotation="90"/>
    </xf>
  </cellXfs>
  <cellStyles count="9">
    <cellStyle name="%60 - Vurgu5" xfId="8" builtinId="48"/>
    <cellStyle name="Giriş" xfId="4" builtinId="20"/>
    <cellStyle name="İyi" xfId="2" builtinId="26"/>
    <cellStyle name="Kötü" xfId="1" builtinId="27"/>
    <cellStyle name="Normal" xfId="0" builtinId="0"/>
    <cellStyle name="Nötr" xfId="3" builtinId="28"/>
    <cellStyle name="Virgül" xfId="7" builtinId="3"/>
    <cellStyle name="Vurgu2" xfId="5" builtinId="33"/>
    <cellStyle name="Vurgu5" xfId="6" builtinId="45"/>
  </cellStyles>
  <dxfs count="94">
    <dxf>
      <numFmt numFmtId="3" formatCode="#,##0"/>
    </dxf>
    <dxf>
      <numFmt numFmtId="3" formatCode="#,##0"/>
    </dxf>
    <dxf>
      <numFmt numFmtId="3" formatCode="#,##0"/>
    </dxf>
    <dxf>
      <numFmt numFmtId="3" formatCode="#,##0"/>
    </dxf>
    <dxf>
      <numFmt numFmtId="3" formatCode="#,##0"/>
    </dxf>
    <dxf>
      <alignment horizontal="right" readingOrder="0"/>
    </dxf>
    <dxf>
      <border>
        <left style="hair">
          <color indexed="64"/>
        </left>
        <right style="hair">
          <color indexed="64"/>
        </right>
        <top style="hair">
          <color indexed="64"/>
        </top>
        <bottom style="hair">
          <color indexed="64"/>
        </bottom>
        <vertical style="hair">
          <color indexed="64"/>
        </vertical>
        <horizontal style="hair">
          <color indexed="64"/>
        </horizontal>
      </border>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readingOrder="0"/>
    </dxf>
    <dxf>
      <alignment wrapText="1" readingOrder="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right" readingOrder="0"/>
    </dxf>
    <dxf>
      <alignment wrapText="1" readingOrder="0"/>
    </dxf>
    <dxf>
      <numFmt numFmtId="3" formatCode="#,##0"/>
    </dxf>
    <dxf>
      <fill>
        <patternFill>
          <bgColor theme="2" tint="-9.9978637043366805E-2"/>
        </patternFill>
      </fill>
    </dxf>
    <dxf>
      <fill>
        <patternFill>
          <bgColor theme="2" tint="-9.9978637043366805E-2"/>
        </patternFill>
      </fill>
    </dxf>
    <dxf>
      <fill>
        <patternFill patternType="solid">
          <bgColor rgb="FFFFFF00"/>
        </patternFill>
      </fill>
    </dxf>
    <dxf>
      <fill>
        <patternFill patternType="solid">
          <bgColor rgb="FFFFFF00"/>
        </patternFill>
      </fill>
    </dxf>
    <dxf>
      <font>
        <sz val="10"/>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border>
        <left style="hair">
          <color indexed="64"/>
        </left>
        <right style="hair">
          <color indexed="64"/>
        </right>
        <top style="hair">
          <color indexed="64"/>
        </top>
        <bottom style="hair">
          <color indexed="64"/>
        </bottom>
        <vertical style="hair">
          <color indexed="64"/>
        </vertical>
        <horizontal style="hair">
          <color indexed="64"/>
        </horizontal>
      </border>
    </dxf>
    <dxf>
      <font>
        <sz val="11"/>
      </font>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alignment horizontal="right" readingOrder="0"/>
    </dxf>
    <dxf>
      <font>
        <b val="0"/>
      </font>
    </dxf>
    <dxf>
      <font>
        <b val="0"/>
        <i val="0"/>
        <strike val="0"/>
        <condense val="0"/>
        <extend val="0"/>
        <outline val="0"/>
        <shadow val="0"/>
        <u val="none"/>
        <vertAlign val="baseline"/>
        <sz val="11"/>
        <color rgb="FF9C6500"/>
        <name val="Calibri"/>
        <scheme val="minor"/>
      </font>
      <fill>
        <patternFill patternType="solid">
          <fgColor indexed="65"/>
          <bgColor rgb="FFFFEB9C"/>
        </patternFill>
      </fill>
    </dxf>
    <dxf>
      <alignment vertical="center" readingOrder="0"/>
    </dxf>
    <dxf>
      <alignment wrapText="1" readingOrder="0"/>
    </dxf>
    <dxf>
      <numFmt numFmtId="3" formatCode="#,##0"/>
    </dxf>
    <dxf>
      <font>
        <sz val="10"/>
      </font>
    </dxf>
    <dxf>
      <font>
        <sz val="10"/>
      </font>
    </dxf>
    <dxf>
      <font>
        <sz val="10"/>
      </font>
    </dxf>
    <dxf>
      <font>
        <sz val="10"/>
      </font>
    </dxf>
    <dxf>
      <font>
        <sz val="10"/>
      </font>
    </dxf>
    <dxf>
      <font>
        <sz val="10"/>
      </font>
    </dxf>
    <dxf>
      <font>
        <sz val="10"/>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sz val="9"/>
      </font>
    </dxf>
    <dxf>
      <font>
        <sz val="8"/>
      </font>
    </dxf>
    <dxf>
      <font>
        <b val="0"/>
        <i val="0"/>
        <strike val="0"/>
        <condense val="0"/>
        <extend val="0"/>
        <outline val="0"/>
        <shadow val="0"/>
        <u val="none"/>
        <vertAlign val="baseline"/>
        <sz val="11"/>
        <color theme="0"/>
        <name val="Calibri"/>
        <scheme val="minor"/>
      </font>
      <fill>
        <patternFill patternType="solid">
          <fgColor indexed="65"/>
          <bgColor theme="8"/>
        </patternFill>
      </fill>
    </dxf>
    <dxf>
      <font>
        <b val="0"/>
        <i val="0"/>
        <strike val="0"/>
        <condense val="0"/>
        <extend val="0"/>
        <outline val="0"/>
        <shadow val="0"/>
        <u val="none"/>
        <vertAlign val="baseline"/>
        <sz val="11"/>
        <color theme="0"/>
        <name val="Calibri"/>
        <scheme val="minor"/>
      </font>
      <fill>
        <patternFill patternType="solid">
          <fgColor indexed="65"/>
          <bgColor theme="8"/>
        </patternFill>
      </fill>
    </dxf>
    <dxf>
      <fill>
        <patternFill patternType="solid">
          <bgColor theme="5" tint="0.59999389629810485"/>
        </patternFill>
      </fill>
    </dxf>
    <dxf>
      <alignment horizontal="right" readingOrder="0"/>
    </dxf>
    <dxf>
      <alignment horizontal="right" readingOrder="0"/>
    </dxf>
    <dxf>
      <font>
        <sz val="8"/>
      </font>
    </dxf>
    <dxf>
      <font>
        <sz val="8"/>
      </font>
    </dxf>
    <dxf>
      <font>
        <sz val="8"/>
      </font>
    </dxf>
    <dxf>
      <font>
        <sz val="8"/>
      </font>
    </dxf>
    <dxf>
      <font>
        <sz val="8"/>
      </font>
    </dxf>
    <dxf>
      <alignment vertical="center" readingOrder="0"/>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border>
        <left style="hair">
          <color indexed="64"/>
        </left>
        <right style="hair">
          <color indexed="64"/>
        </right>
        <top style="hair">
          <color indexed="64"/>
        </top>
        <bottom style="hair">
          <color indexed="64"/>
        </bottom>
        <vertical style="hair">
          <color indexed="64"/>
        </vertical>
        <horizontal style="hair">
          <color indexed="64"/>
        </horizontal>
      </border>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6.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theme" Target="theme/theme1.xml"/><Relationship Id="rId30"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TOBB%20Akredite-ISO/1-KAL&#304;TE%20TS%20EN%20ISO%209001-2015/02-STRATEJ&#304;K%20PLAN/2018-2022%20STR%20PLAN%20REV&#304;ZE/STR%20PLAN%20SON%2016.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sanayi" refreshedDate="43725.723343981481" createdVersion="5" refreshedVersion="5" minRefreshableVersion="3" recordCount="391">
  <cacheSource type="worksheet">
    <worksheetSource ref="A1:M1048576" sheet="Sayfa2"/>
  </cacheSource>
  <cacheFields count="13">
    <cacheField name="Str Plan Amaç No" numFmtId="0">
      <sharedItems containsBlank="1" count="7">
        <s v="1"/>
        <s v="2"/>
        <s v="3"/>
        <s v="4"/>
        <s v="5"/>
        <s v="6"/>
        <m/>
      </sharedItems>
    </cacheField>
    <cacheField name="STRATEJİK ANA AMAÇLAR  (6 BİLEŞEN)" numFmtId="0">
      <sharedItems containsBlank="1" count="7">
        <s v="1-Teknolojiyi Etkin Şekilde Kullanarak, Hizmet Kalitesini, Verimliliği ve Çeşitliliğini Artırmak"/>
        <s v="2-Üye Sorunlarının Çözümünde Etkin Bir Rol Oynamak"/>
        <s v="3-Ülkemiz Dış Ticaretinde Bölgemizin Payını Arttırmak"/>
        <s v="4-Nitelikli İşgücü Taleplerinin Karşılanmasına Yönelik Çalışmalar Yapmak"/>
        <s v="5-Bölgenin Sanayi Odaklı Kalkınma Noktasında Sanayinin Gelişimine Katkı Sağlamak"/>
        <s v="6-Odanın Kurumsal Yapısı Sürdürülebilir Şekilde Güçlendirilecek ve Operasyonel İşlerinde Mükemmelleştirilecektir."/>
        <m/>
      </sharedItems>
    </cacheField>
    <cacheField name="Kod 2 li" numFmtId="0">
      <sharedItems containsBlank="1"/>
    </cacheField>
    <cacheField name="Stratejik Hedefler (1.1...6.7)" numFmtId="0">
      <sharedItems containsBlank="1" count="25">
        <s v="1.1-Mevcut yazılım süreçleri geliştirilerek iyileştirilecek,"/>
        <s v="1.2-Yeni yazılımlarla hizmet kalitesi ve çeşitliliği artırılacak,"/>
        <s v="1.3-Teknoloji tabanlı hizmetlerin kesintisiz, hızlı ve yüksek kalitede verilmesi sağlanacak,"/>
        <s v="2.1-Oda Üye sorun ve önerilerini etkin bir şekilde tespit edecektir."/>
        <s v="2.2-Oda, Üye sorunlarının çözümü, beklentilerinin karşılanması noktasında ilgili kurumlar nezdinde aktif bir rol oynayacaktır."/>
        <s v="2.3-Üyelerini ihtiyaç duyacakları muhtelif konularda en doğru ve hızlı şekilde bilgilendirecektir."/>
        <s v="3-1 Üyelerin ihracat desteklerinden daha etkin şekilde faydalanılmasına yönelik çalışmalar yapmak,"/>
        <s v="3-2 Üyelerin dış ticaretle ilgili istatistik, nitelikli eleman  ve ticari bilgi taleplerinin karşılanmasına yönelik çalışmalar yapılacaktır."/>
        <s v="3-3 Firmalar ve kurumlar arası işbirlikleri, yenilikçi projeler ve kümelenme çalışmalarıyla dış ticaretten alınan pay arttırılmaya çalışılacaktır. "/>
        <s v="4.1-Sanayinin nitelikli ve belgeli iş gücü ihtiyacının karşılanmasına yönelik çalışmalar yapmak "/>
        <s v="4.2-Nitelikli eleman sorununun çözümü noktasında dış kaynaklı projeler geliştirip yürütmek "/>
        <s v="4.3-Üniversite ve Meslek Liseleriyle nitelikli işgücü konusunda işbirliği içinde hareket etmek "/>
        <s v="5.5-Firmalar arası işbirliklerinin geliştirilmesine ve kümelenmeye yönelik çalışmalar yapacaktır."/>
        <s v="5.2-Bölgenin yatırım kapasitesi, mevcut durumu hakkında potansiyel yatırımcıları etkin şekilde bilgilendirmek, olası yatırımlarda bölgemiz firmalarının katkısını artırmak"/>
        <s v="5.3-Yatırım ve diğer destekler hakkında firmaları etkin şekilde yönlendirecektir. "/>
        <s v="5.1-Sanayi altyapısını güçlendirecek ve bölgesel kalkınmaya katkı sağlayacak projeler geliştirmek"/>
        <s v="5.4-Bölge firmalarının rekabet gücünü artırarak kurumsal kapasitelerini geliştirecek çalışmalar yaparak sürdürülebilir şekilde gelişmelerine katkı sağlamak"/>
        <s v="6.1- Kalite yönetim sistemini etkin şekilde yürütmek"/>
        <s v="6.2- İnsan kaynakları kurumsal kapasitesini geliştirmek"/>
        <s v="6.7-Operasyonel işlerin eksiksiz yerine getirilmesi"/>
        <s v="6.3-Üye ile yakın ilişkiler kurarak basın, yayın ve iletişim kanallarını etkin şekilde kullanmak,"/>
        <s v="6.4- Etkin bir muhasebe ve finans yönetimi çerçevesinde sürdürülebilir bir mali yapı oluşturmak"/>
        <s v="6.5- Üye belge ve bilgi taleplerini etkin şekilde karşılamak,"/>
        <s v="6.6-Proje süreçlerin etkin yönetilmesi"/>
        <m/>
      </sharedItems>
    </cacheField>
    <cacheField name="Kod" numFmtId="0">
      <sharedItems containsBlank="1"/>
    </cacheField>
    <cacheField name="Stratejik Faaliyet/Eylemler (1.1.1…..6.7.60)" numFmtId="0">
      <sharedItems containsBlank="1" count="388" longText="1">
        <s v="1.1.1-WEB sayfası üyelerin beklentilerini karşılayacak şekilde revize edilip geliştirilecek, daha aktif hale getirilecek"/>
        <s v="1.1.2-Adaso Mobil uygulamasının geliştirilmesine yönelik çalışmalar yapılacaktır"/>
        <s v="1.1.3-Web sayfasının etkinliği arttırılacak; Odanın ilgili birimler tarafından hazırlanan tüm çalışmaların, oda da gerçekleştirilen eğitim ve toplantı faaliyetlerinin, bilgilendirme duyurularının vb. web sitesi üzerinden erişilebilir kılınması sağlanacak, aylık olarak raporlanacak"/>
        <s v="1.1.4-Üyelerin muhtelif destek ve teşviklerden daha etkin yararlanması amacıyla oluşturulan  “Teşvik Sihirbazı” projesinin geliştirilmesine yönelik çalışmalar devam edecek"/>
        <s v="1.2.1-Danışman havuzu oluşturularak üyelerin danışmanlarla etkin ve uygun şartlarda çalışmaları sağlanacak bu anlamda bir yazılım platformu geliştirilecek"/>
        <s v="1.2.2-Üyelerin mevcut durum analizlerinin yapılması, bilgi, eğitim,danışmanlık ihtiyaçlarının belirlenmesi,  kurumsal gelişimlerini takip edebilmeleri ve kıyaslama yapabilmelerini imkan sağlamak amacıyla başlatılan &quot;Benchmark Platformu&quot; projesi geliştirme çalışmalarına devam edilecek, yazılım altyapısı tamamlanacak ve faaliyete hazır hale getirilecektir"/>
        <s v="1.2.3-Üyelerin mailleri konular bazında takip etmelerine imkan sağlayacak mail programı geliştirilip devreye alınacaktır"/>
        <s v="1.2.4-Oda üyelerine yönelik hizmet kalite ve standartının artırılması ve yeni hizmetler sunulması anlamında sürekli olarak yenilikçi proje ve arayüzler geliştirmeye yönelik çalışmalar yapacaktır"/>
        <s v="1.2.5-Tüm üye firmaların Oda ile her türlü iletişimini takip edilebileceği bir ara yüz oluşturulacak üyelere yönelik tüm bilgi ve hizmetlerin bu arayüz üzerinden takip edilmesi sağlanacak (Firma Portalı)"/>
        <s v="1.2.6-Suriyeli mültecilerin Adana da muhtelif STO ler tarafından gerçekleştirilen faaliyetlere kolaylıkla erişebilmelerine imkan sağlayacak bir web portal kurulacaktır"/>
        <s v="1.2.7-Oda bünyesinde gerçekleştirilen muhtelf toplantı ve seminerlerin internet üzerinden Oda WEB sayfasından canlı olarak yayınlanması sağlanacak"/>
        <s v="1.2.8-Saha ziyareti kapsamında hazırlanan Formlar Elektronik Ortama Aktarılarak uygun bir rapor formatı geliştirilecektir"/>
        <s v="1.2.9-Üniversite Sanayi İşbirliğinin Geliştirilmesine yönelik olarak hazırlanan Staj Projesi kapsamında yer alan, Staj, Tez ve Eşleştirme modülleri yazılımı tamamlanarak devreye alınacaktır"/>
        <s v="1.2.10-Oda Bölge Dış Ticaret istatistiklerinin etkin şekilde izlenebileceği bir yazılım algoritması geliştirilecektir"/>
        <s v="1.3.1-Tüm portallar için raporlama sistematiği geliştirilerek etkin şekilde takibi sağlanacaktır"/>
        <s v="1.3.2-Oda Elektrik ve jeneratör genel bakım  işleri etkin şekilde takip edilecek"/>
        <s v="1.3.3-Odada her türlü muhtelif bakım işleri (Asansör, klima, elektrik, dalgıç pompaları, yangın söndürme tüpleri dolumu vb) öncelikli olarak takip edilecek"/>
        <s v="1.3.4-Oda bilişim altyapısının kesintisiz şekilde çalışması, oda bünyesinde faaliyete geçirilen yazılım tabanlı programların etkin, kesintisiz ve verimli şekilde çalışması için donanımsal anlamda gerekli önlemleri alacak ve sistemi sürekli işler halde tutacaktır"/>
        <s v="1.2.11-Adana İhracat İstatistiklerini etkin şekilde raporlanmasına yönelik olarak bir yazılım gelişitirilerek devreye alınacaktır"/>
        <s v="1.2.12-Oda gelirlerinin arttırılmasına yönelik yazılım tabanlı platformlar oluşturulacaktır"/>
        <s v="2.1.1-Üyelerin mevcut durum analizlerinin yapılması, bilgi, eğitim,danışmanlık ihtiyaçlarının belirlenmesi,  kurumsal gelişimlerini takip edebilmeleri ve kıyaslama yapabilmelerini imkan sağlamak amacıyla başlatılan &quot;Benchmark Platformu&quot; kapsamındaki soru kümesi revize edilecek"/>
        <s v="2.1.2-Saha ziyaretleri ertesinde üyelerin kendini ziyaret eden oda personeli ve hizmetin değerlendireceği bir memnuniyet anketi formu geliştirilecekrtir"/>
        <s v="2.1.3-Oda dönem içinde aktif üyelerini doğrudan ziyaret ederek sorunları hakkında yerinde bilgi alacak, belirlenecek formata uygun olarak(kullanılan teşvikler, nitelikli eleman talepleri, öncelikli sorunlar, ihracatta öne çıkan sorunlar vb..) tespitlerde bulunacak"/>
        <s v="2.1.4-Oda dönem içinde aktif üyelerini doğrudan ziyaret ederek sorunları hakkında yerinde bilgi alacak, belirlenecek formata uygun olarak(kullanılan teşvikler, nitelikli eleman talepleri, öncelikli sorunlar, ihracatta öne çıkan sorunlar vb..) tespitlerde bulunacak"/>
        <s v="2.1.5-Oda dönem içinde aktif üyelerini doğrudan ziyaret ederek sorunları hakkında yerinde bilgi alacak, belirlenecek formata uygun olarak(kullanılan teşvikler, nitelikli eleman talepleri, öncelikli sorunlar, ihracatta öne çıkan sorunlar vb..) tespitlerde bulunacak"/>
        <s v="2.1.6-Oda dönem içinde aktif üyelerini doğrudan ziyaret ederek sorunları hakkında yerinde bilgi alacak, belirlenecek formata uygun olarak(kullanılan teşvikler, nitelikli eleman talepleri, öncelikli sorunlar, ihracatta öne çıkan sorunlar vb..) tespitlerde bulunacak"/>
        <s v="2.1.7-Üyelerimizle iletişimin güçlenerek hizmet kalitemizinin artmasına katkı sağlamak amacıyla mevcut üye sorun ve beklenti anketi formu  güncellenecek. (ek sorular konulacak  (genel hatları ile devlet destekleri, teşvikler vb) ve anket tüm üyelere gönderilecek"/>
        <s v="2.1.8-Üyelerin muhtelif sorunlarını Odaya doğrudan web sitesi aracılığıyla iletebilmelerini sağlayan  “Danışmanımıza Sorun Platformu” etkinleştirilecek"/>
        <s v="2.1.9-Oda dönem içinde aktif üyelerini doğrudan ziyaret ederek sorunları hakkında yerinde bilgi alacak, belirlenecek formata uygun olarak(kullanılan teşvikler, nitelikli eleman talepleri, öncelikli sorunlar, ihracatta öne çıkan sorunlar vb..) tespitlerde bulunacak"/>
        <s v="2.1.10-Üye şikayetleri etkin şekilde takip edilecek, her şikayetle ilgili gerekli takibin yapıldığı bir raporlama formatı geliştirilecektir. (takip, sonuç, raporlama)"/>
        <s v="2.1.11-Oda üye sorun ve beklentilerini daha etkin şekilde tespit etmek amacıyla saha ziyaretleri kapsamında oluşturulan form ihtiyaçlara uygun olarak revize edilecektir.(kullanılan teşvikler, nitelikli eleman talepleri, öncelikli sorunlar, ihracatta öne çıkan sorunlar vb..)"/>
        <s v="2.1.12-Oda dönem içinde aktif üyelerini doğrudan ziyaret ederek sorunları hakkında yerinde bilgi alacak, belirlenecek formata uygun olarak(kullanılan teşvikler, nitelikli eleman talepleri, öncelikli sorunlar, ihracatta öne çıkan sorunlar vb..) tespitlerde bulunacak"/>
        <s v="2.1.13-Adana İmalat Sanayi Eğilim Anketi soruları online platforma taşınacak raporlamanın otomatik şekilde yapılması sağlanacaktır"/>
        <s v="2.1.14-Oda dönem içinde aktif üyelerini doğrudan ziyaret ederek sorunları hakkında yerinde bilgi alacak, belirlenecek formata uygun olarak(kullanılan teşvikler, nitelikli eleman talepleri, öncelikli sorunlar, ihracatta öne çıkan sorunlar vb..) tespitlerde bulunacak"/>
        <s v="2.1.15-Muhtelif mevzuat çalışmalarıyla ilgili olarak muhtelif kurum ve kuruluşlardan gelen görüş talepleri üyelerle paylaşılacak, Oda danışmanları, belirli konularda öne çıkan firmalar ve temsilcileriyle yakın işbirliği içinde gerekli çalışmalar yapılarak Yönetim Kurulunun onayına sunulacaktır"/>
        <s v="2.1.16-Oda dönem içinde aktif üyelerini doğrudan ziyaret ederek sorunları hakkında yerinde bilgi alacak, belirlenecek formata uygun olarak(kullanılan teşvikler, nitelikli eleman talepleri, öncelikli sorunlar, ihracatta öne çıkan sorunlar vb..) tespitlerde bulunacak"/>
        <s v="2.1.17-Oda dönem içinde aktif üyelerini doğrudan ziyaret ederek sorunları hakkında yerinde bilgi alacak, belirlenecek formata uygun olarak(kullanılan teşvikler, nitelikli eleman talepleri, öncelikli sorunlar, ihracatta öne çıkan sorunlar vb..) tespitlerde bulunacak"/>
        <s v="2.2.1-Muhtelif mevzuat çalışmalarıyla ilgili olarak muhtelif kurum ve kuruluşlardan gelen görüş talepleri ile ilgili sürecin iyileştirmesine yönelik çalışmalar yapılacaktır"/>
        <s v="2.2.2.-Oda Arabuluculuk müesssesinin geliştirilmesine yönelik çalışmalara katkı sağlayacak ve üyelerini bu konuda bilgilendirecektir"/>
        <s v="2.2.3-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
        <s v="2.2.4-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
        <s v="2.2.5-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
        <s v="2.2.6-Oda Üyelerini muhtelif Kanun ve yönetmeliklerle ilgili Karar alıcılar ve ilgili diğer Kurum ve Kuruluşlarla (Bakanlıklar, Danışmanlık Firmaları, Uzmanlar,DEİK, TİM Temsilcileri vb.) biraraya getirecek toplantılar organize edecektir"/>
        <s v="2.2.7-Sektörel bazda sanayi envanteri çıkarılması amacıyla kapasite raporları ve eksperlerden daha etkin şekilde faydalanılmaya çalışılacak ihtiyaç duyulursa ek bilgiler derlenecek"/>
        <s v="2.1.18-Komite Sorumluları sorunların tespiti ve çözümü için meslek komitelerini etkin şekilde çalıştıracak, konsey çalışmalarına paralel olacak şekilde çalışma planı ve hedefi belirleyerek bir faaliyet planı yapacaktır"/>
        <s v="2.1.19-Komite Sorumluları sorunların tespiti ve çözümü için meslek komitelerini etkin şekilde çalıştıracak, konsey çalışmalarına paralel olacak şekilde çalışma planı ve hedefi belirleyerek bir faaliyet planı yapacaktır"/>
        <s v="2.1.20-Komite Sorumluları sorunların tespiti ve çözümü için meslek komitelerini etkin şekilde çalıştıracak, konsey çalışmalarına paralel olacak şekilde çalışma planı ve hedefi belirleyerek bir faaliyet planı yapacaktır"/>
        <s v="2.1.21-Komite Sorumluları sorunların tespiti ve çözümü için meslek komitelerini etkin şekilde çalıştıracak, konsey çalışmalarına paralel olacak şekilde çalışma planı ve hedefi belirleyerek bir faaliyet planı yapacaktır"/>
        <s v="2.1.22-Komite Sorumluları sorunların tespiti ve çözümü için meslek komitelerini etkin şekilde çalıştıracak, konsey çalışmalarına paralel olacak şekilde çalışma planı ve hedefi belirleyerek bir faaliyet planı yapacaktır"/>
        <s v="2.1.23-Komite Sorumluları sorunların tespiti ve çözümü için meslek komitelerini etkin şekilde çalıştıracak, konsey çalışmalarına paralel olacak şekilde çalışma planı ve hedefi belirleyerek bir faaliyet planı yapacaktır"/>
        <s v="2.1.24-Sektörel İş Konseyleri alt çalışma kurullarının ve çalışma alanlarının belirlenerek yıllık faaliyet takvimin oluşturulması ve etkin çalıştırılması sağlanacaktır"/>
        <s v="2.1.25-Metal ve Makine Meslek Gruplarına ait Meslek Komite ve Sektör Sorumlusuna destek olacaktır"/>
        <s v="2.1.26-Metal ve Makine Meslek Gruplarına ait Meslek Komite ve Sektör Sorumlusuna destek olacaktır"/>
        <s v="2.3.1-Sanayiyi ilgilendirilen konularla ilgili Ulusal ve Uluslararası Raporlardan derlenen özet bilgiler üyelerle paylaşılacaktır"/>
        <s v="2.3.2-Oda üyelerinin rekabet gücünü arttırmaya yönelik muhtelif konularda kitaplar ve broşürler dağıtacaktır"/>
        <s v="2.3.3-Türkiye ve Dünya Ekonomisindeki gelişmelerden derlenen haftalık raporlar hazırlanarak üyelere duyurulacaktır"/>
        <s v="2.3.4-Üyeleri ilgilendiren muhtelif mevzuat değişiklikleri en geç 48 saat içinde üyelere duyurulacaktır"/>
        <s v="2.3.5-Oda üyelerinin muhtelif konulardaki bilgi eksikliklerini giderecek çalışmalar yapacaktır. "/>
        <s v="2.3.6-Sektörel İş Konseylerinde sunulmak üzere, sektörel İstatistik sunumu hazırlanacak"/>
        <s v="3.1.1-Oda dış Ticaret konusundaki bilgi eksikliklerinin giderilmesi ve dış ticaretle ilgili devlet desteklerinden daha etkin şekilde faydalanılması amacıyla çalıştay ve seminer faaliyetleri gerçekleştirecektir"/>
        <s v="3.1.2-Oda dış Ticaret konusundaki bilgi eksikliklerinin giderilmesi ve dış ticaretle ilgili devlet desteklerinden daha etkin şekilde faydalanılması amacıyla çalıştay ve seminer faaliyetleri gerçekleştirecektir"/>
        <s v="3.1.3-Ticaret Bakanlığı bünyesinde Odamızda kurulan İhracat Destek Ofisi faaliyetlerinin etkin şekilde yürütülecek. Üyelere ihracat destekleri ile ilgili gerekli bilgilendirme ve danışmanlık hizmetlerinin yapılacak,TOBB a periyodik olarak raporlanacaktır"/>
        <s v="3.1.4-Ticaret Bakanlığı bünyesinde Odamızda kurulan İhracat Destek Ofisi faaliyetlerinin etkin şekilde yürütülecek. Üyelere ihracat destekleri ile ilgili gerekli bilgilendirme ve danışmanlık hizmetlerinin yapılacak,TOBB a periyodik olarak raporlanacaktır"/>
        <s v="3.1.5-Dönem içinde muhtelif ihracat desteklerinden faydalandırılan firmalarla ilgili bir takip formu geliştirilecektir"/>
        <s v="3.1.6-Oda Çukurova Kalkınma Ajansı ile İşbirliği İçinde üyelerinin ihracatını arttıracak şekilde sektörel B2B Alım Heyetleri Organizasyonu Gerçekleştirecektir"/>
        <s v="3.1.7-Oda Ticaret Bakanlığı tarafından yürütülen proje çerçevesinde üyelerinin uluslararası e-ticaret sitelerine üye olmalarını sağlayacak çalışmalar yapacaktır.( 2019 Ticaret Bakanlığı nezdinde program askıya alınıp alınmadığı sorgulanacak. Askıda ise eylem maddesi iptal.)"/>
        <s v="3.1.8-Üyeler İhracat Destekleri hakkında etkin şekilde bilgilendirilecektir"/>
        <s v="3.1.9-“Teşvik Sihirbazı” ihracat destekleri bölümü yeni tebliğ/yönetmeliklere uygun olarak etkin şekilde güncellenecek sistem üzerinden gelecek sorular ve öneriler zamanında cevaplandırılacak"/>
        <s v="3.1.10-Oda dış Ticaret konusundaki bilgi eksikliklerinin giderilmesi ve dış ticaretle ilgili devlet desteklerinden daha etkin şekilde faydalanılması amacıyla çalıştay ve seminer faaliyetleri gerçekleştirecektir"/>
        <s v="3.2.1-Yönetim Kurulu toplantılarında belirli önemli konularda sunum yapılacak (Aylık İhracat Rakamları)"/>
        <s v="3.2.2-Oda Gazetesinde ihracat istatisitkleri/dış ticaretle ilgili haber yapılacak"/>
        <s v="3.2.3-Ayrıntılı ihracat istatistikleri üyelerin değerlendirmelerine periyodik olarak sunulacaktır"/>
        <s v="3.2.4-Odamıza ziyarete gelen yabancı  konuklar öncesinde ilgili Ülkeye yönelik  Ülke Pazar Araştırma  raporu hazırlanacaktır"/>
        <s v="3.2.5-Oda Dış Ticaret konusundaki nitelikli elaman temini sorunun çözümü ve mevcut çalışanların bilgi eksiklerinin giderilmesi, özellikle yurt dışı Pazar Araştırma konusundaki yetkinliklerinin giderilmesine yönelik Trade Map eğitimleri gerçekleştirecektir"/>
        <s v="3.2.6-İstihbarat Merkezi Kurulmasına Yönelik Olarak Çalışmalar Tamamlanarak Merkez faaliyete geçirilecektir"/>
        <s v="3.2.7-Muhtelif Ülkelerle ilgili Pazar araştırmaları raporu hazırlanacak, üyelerle ve web sayfasında paylaşılacaktır"/>
        <s v="3.2.8-Muhtelif Ürün gruplarında Pazar araştırması gerçekleştirilecek, üyelerle ve web sayfasında paylaşılacaktır"/>
        <s v="3.2.9-Odanın uluslararası platformlarda üyelere yönelik iş birliği imkanlarının geliştirilmesi, iyileştirilmesi, oluşturulması konularında çalışmalar yürütülecek,  varsa abonelik ve üyelikler değerlendirilecek, yaygın iç ve dış bilgi kaynakları yelpazesine erişecek"/>
        <s v="3.2.10-Yurt içi ve yurt dışından gelen, ihale, iş birliği, ithal ve ihraç talepleri, fuar ve toplantılarla ilgili dokümanları haber halinde düzenleyerek, yayın organları( gazete, mail vb.) aracılığıyla üyelere aktarmak"/>
        <s v="3.3.1-Adana da üretimi gerçekleştirilen ürünlere meslek komiteleri bazında erişilmesine imkan sağlayacak &quot;Pazar Yeri&quot; ve ya Online Katalog portalı geliştirilip devreye alınacak"/>
        <s v="3.3.2-Metal-Makine Sanayi Sektöründe URGE  Projesi etkin şekilde yürütülecek."/>
        <s v="3.3.3-Gıda  sektörü  URGE  Projesi etkin şekilde yürütülecek."/>
        <s v="3.3.4-Plastik  sektöründe  URGE  Projesi  etkili şekilde yürütülecek"/>
        <s v="3.3.5-Plastik, Metal ve Gıda sektörlerinde yürütülen UR-GE Projelerinin etkin ve verimli şekilde yürütülmesi için gereken destek sağlanacaktır"/>
        <s v="3.3.6-Mobilya UR-GE Projesi etkin şekilde yürütülecek."/>
        <s v="3.3.7-Oda İhracatçı listesi ürün grupları düzeyinde hazırlanarak güncel iletişim bilgileriyle birlikte yayınlanacak ( online liste ihracat eşleştirme matchmaking hizmetlerinde kullanılacak)"/>
        <s v="3.3.8-Oda muhtelif yurt dışı kurum ve kuruluşlarla işbirliklerini, geliştirerek, muhtelif fırsatlarla ilgili olarak üyelerini etkin şekilde bilgilendirecektir"/>
        <s v="3.3.9-Metal Sektöründe Urge projesi etkin şekilde yürütülecek."/>
        <s v="3.1.11-“Teşvik Sihirbazı” ihracat destekleri bölümü yeni tebliğ/yönetmeliklere uygun olarak etkin şekilde güncellenecek sistem üzerinden gelecek sorular ve öneriler zamanında cevaplandırılacak"/>
        <s v="3.2.11-Adana İhracat İstatistiklerini etkin şekilde raporlanmasına yönelik olarak bir yazılım gelişitirilerek devreye alınacaktır"/>
        <s v="3.2.12-İstihbarat Merkezi Kurulmasına Yönelik Olarak Çalışmalar Tamamlanarak Merkez faaliyete geçirilecektir"/>
        <s v="3.2.13-Muhtelif Ülkelerle ilgili Pazar araştırmaları raporu hazırlanacak, üyelerle ve web sayfasında paylaşılacaktır"/>
        <s v="3.2.14-Muhtelif Ülkelerle ilgili Pazar araştırmaları raporu hazırlanacak, üyelerle ve web sayfasında paylaşılacaktır"/>
        <s v="3.2.15-Oda Gazetesinde ihracat istatisitkleri/dış ticaretle ilgili haber yapılacak"/>
        <s v="4.1.1-Oda Mesleki Yeterlilik Sisteminin tanıtımı ve yaygınlaştırılmasına yönelik çalışmalar yapacak, yapacağı ziyaretlerle üyelerini bu anlamda bilgilendirecek. (Eksperlerde kullanılacak)"/>
        <s v="4.2.1-İŞKUR’la nitelikli eleman teminine yönelik projeler geliştirilecektir"/>
        <s v="4.1.2-Belgelendirme hizmetlerini etkin şekilde yürüterek, belgelendirme yaptığı meslek ve verdiği belge sayısını arttıracak"/>
        <s v="4.1.3-Oda Eksperlerinin, ziyaret ettikleri firmalarda MYK sistemi ile ilgili gerekli bilgilendirmeleri yapıp, MYK  belgesi alacak çalışanları ilgili birimlere bildirmesi"/>
        <s v="4.1.4-Oda Eksperlerinin, ziyaret ettikleri firmalarda açık pozisyonların tespitine yönelik olarak temaslarda bulunarak, odayı bilgilendirmesi"/>
        <s v="4.1.5-Oda Eksperlerinin, ziyaret ettikleri firmalarda Suriyeli İstihdamına yönelik olarak tespitlerde bulunması"/>
        <s v="4.1.6-TOBB-MADAD projesi kapsamında gerçekleştirilecek tüm faaliyetlerin (mülakat,  firma ziyareti, tercümanlık vb...) eksiksiz olarak yürütülmesinde gerekli katkının sağlanması, ilgili kurumlar nezdinde gerekli raporlamaların yapılması, MYK sınav süreçlerinin başarılı şekilde yürütülmesi, ( 80 firmanın ayarlanması, MYK Sınavına girecek işçilerin organize edilmesi vb.)"/>
        <s v="4.1.7-Mahir Eller Projesi kapsamında Suriyeli ve Türklere yönelik anket süreçlerinin başarılı şekilde yürütülmesi ve tamamlanması"/>
        <s v="4.1.8-Mahir Eller Projesi kapsamında Suriyelilere yönelik fonlardan bölge firmalarının etkin şekilde faydalanmalarına yönelik çalışmalar yapılması. "/>
        <s v="4.1.9-TOBB-MADAD Suriyelilere yönelik fonlarından bölge firmalarının etkin şekilde faydalanmalarına yönelik çalışmalar yapılması, proje kapsamında Suriyeliler ve yerel halkla MYK anket çalışmaları yapılması"/>
        <s v="4.1.10-İLO ve muhtelif kurum ve kuruluşların Suriyelilere yönelik fonlarından bölge firmalarının etkin şekilde faydalanmalarına yönelik çalışmalar yapılması. Suriyeli çalıştıran firmalara çalışma izni, yasal mevzuatlar noktasında danışmanlık sağlanacaktır"/>
        <s v="4.1.11-Suriyeli ve Türk vatandaşlarının imalat sanayinde istihdamını sağlayacak şekilde uluslarası kurum ve kuruluşlarla (ILO, EBRD, UNDP, GIZ vb) işbirliklerini geliştirip projeler yürütecektir"/>
        <s v="4.1.12-İLO'nun Suriyelilere yönelik fonlarından bölge firmalarının etkin şekilde faydalanmalarına yönelik çalışmalar yapılması. Suriyeli çalıştıran firmalara çalışma izni, yasal mevzuatlar noktasında danışmanlık sağlanacaktır"/>
        <s v="4.1.13-TOBB-MADAD Projesi kapsamında, MYK Ön bilgilendirme toplantılarının tüm hazırlıkların yürütülmesi ( 80 firmanın ayarlanması, MYK Sınavına girecek işçilerin organize edilmesi vb.)"/>
        <s v="4.1.14-TOBB-MADAD projesi proje hedeflerine uygun olacak şekilde yürütülüp üyelerimizin eğitim ve personel ihtiyaçlarını karşılayacak şekilde tamamlanacaktır. ( MYK ön bilgilendirme toplantılarının koordine edilmesi vb.)"/>
        <s v="4.1.15-Oda Eksper ve personeliyle MYK sistemi çerçevesinde etkin bir işbirliği içinde çalışılmasının sağlanması"/>
        <s v="4.1.16-Çıraklık Sisteminden faydalanan firma ve çırak sayısının arttırılmasına yönelik faaliyetler gerçekleştirilecektir"/>
        <s v="4.1.17-Çıraklık Sözleşmesi Defteri Onay İşlemleri eksiksiz olarak gerçekleştirilecektir"/>
        <s v="4.1.18-ADASO - ILO işbirliğinde 2019 yılında yürütülen Projeden bölge firmalarının etkin şekilde faydalanmalarına yönelik çalışmalara destek olunacak"/>
        <s v="4.1.19-ILO projesi kapsmında düzenlenecek mesleki eğitimlere istenen nitelikte kursiyerin katılımı sağlanacaktır."/>
        <s v="4.1.20-ILO projesi kapsmında düzenlenecek mesleki eğitimlerin etkin şekilde yürütülmesi amacıyla ilgili eğitimcilerin koordinasyonlarının sağlanması"/>
        <s v="4.1.21-ILO nun Suriyeli lilere yönelik fonlarından bölge firmalarının etkin şekilde faydalanmalarına yönelik çalışmalar yapılması, gerektiğinde düzenlenen mesleki eğitimlerin etkin şekilde yürütülmesi,  ilgili eğitim yerlerinin hazırlanması, eğitimcilerin koordinasyonlarının sağlanması, cep harçlıkları, kursiyer devam çizelgelerinin ve eğitim kalitesinin takibinin düzenli yapılmasına destek olacaktır."/>
        <s v="4.1.22-Uluslararası fonlardan sağlanan destekler kapsamında Suriyelilere yönelik çalışmalar yürütülecek  olup yerelde faaliyet gösteren sivil toplum örgütleri ile işbirliği içerisinde hareket edecek.  Üye firmalar bilgilendirilerek maksimum düzeyde yararlanmaları sağlanacaktır."/>
        <s v="4.1.23-ILO projeleri kapsamında tamamlanan mesleki eğiitimler sonrası MYK sınav hazırlıkları etkin şekilde yürütülecektir.(Sınav yeri belirlenmesi, sınav ile ilgili metaryal ve donanımların hazırlanması ve kursiyerlerin etkin şekilde belgelendiirlmesi konusunda çalışmalar yürütülecektir.)"/>
        <s v="4.1.24-ILO projeleri kapsamında tamamlanan MYK sınavı sonrasında başarılı olan kursiyerlerin, ADASO veritabanına kaydının yapılması ve istihdamlarının sağlanmasına yönelik çalışmalar yürütülecektir."/>
        <s v="4.1.25-ILO projesi kapsmında düzenlenecek mesleki eğitimlerin etkin şekilde yürütülmesi amacıyla kursiyerlerin MYK sınavına yönlendirilmesi"/>
        <s v="4.1.26-ILO projesi kapsmında düzenlenecek mesleki eğitimlerin etkin şekilde yürütülmesi amacıyla kurslar devam ederken hocalar ve firma yetkililerinin, kursiyerlerinin biraraya getirilmesi, Meslek Sohbetleri"/>
        <s v="4.2.2-ADASO - ILO işbirliğinde 2019 yılında yürütülen Projeden bölge firmalarının etkin şekilde faydalanmalarına yönelik firma ziyaretleri ve toplantılar organize edilecektir."/>
        <s v="4.3.1-Üniversite Sanayi İşbirliğinin Geliştirilmesi İçin Bölümler bazında Danışma Kurulu Oluşturulacaktır"/>
        <s v="4.3.2-Oda Nitelikli Eleman temini sorunun çözümü amacıyla bölgesinde bu konuda faaliyet göstermekte olan diğer sivil toplum örgütleri ve ilgili kamu ve eğitim kurumlarıyla işbirliğinde hareket edecek, gereken katkıyı sağlayacak ve bu anlamdaki çalışmalarını düzenleyecektir"/>
        <s v="4.3.3-Oda Nitelikli Eleman temini sorunun çözümü amacıyla bölgesinde bu konuda faaliyet göstermekte olan diğer sivil toplum örgütleri ve ilgili kamu ve eğitim kurumlarıyla işbirliğinde hareket edecek, gereken katkıyı sağlayacak ve bu anlamdaki çalışmaları yürütecek"/>
        <s v="4.3.4-Bölgemizde yer alan Çukurova ve Bilim Teknoloji Üniversitesi ile yakın işbirliği içinde hareket edilecek, intern staj programları yaygınlaştırılacak ve daha etkin şekilde yürütülecektir"/>
        <s v="4.3.5-&quot; Staj Portalı&quot;nın algoritmasının geliştirilmesi, diğer içeriklerinin hazırlanması noktasında üniversiteler, meslek liseleri ve ilgili paydaşlarla işbirliği içinde çalışmalar yapılacaktır"/>
        <s v="4.3.6-TOBB Protokolü kapsamında bölgedeki meslek liselerinin etkinliği artırılacak "/>
        <s v="5.5.1-Sektörel İş Konseyleri alt çalışma kurullarının ve çalışma alanlarının belirlenerek yıllık faaliyet takvimin oluşturulması ve etkin çalıştırılması sağlanacaktır"/>
        <s v="5.5.2-Sektörel İş Konseyleri alt çalışma kurullarının ve çalışma alanlarının belirlenerek yıllık faaliyet takvimin oluşturulması ve etkin çalıştırılması sağlanacaktır"/>
        <s v="5.5.3-Sektörel İş Konseyleri alt çalışma kurullarının ve çalışma alanlarının belirlenerek yıllık faaliyet takvimin oluşturulması ve etkin çalıştırılması sağlanacaktır"/>
        <s v="5.5.4-Sektörel İş Konseyleri alt çalışma kurullarının ve çalışma alanlarının belirlenerek yıllık faaliyet takvimin oluşturulması ve etkin çalıştırılması sağlanacaktır"/>
        <s v="5.5.5-Sektörel İş Konseyleri alt çalışma kurullarının ve çalışma alanlarının belirlenerek yıllık faaliyet takvimin oluşturulması ve etkin çalıştırılması sağlanacaktır"/>
        <s v="5.5.6-Metal ve Makine Sektörel İş Konseyi çalışmalarına destek olunacaktır."/>
        <s v="5.5.7-Metal ve Makine Meslek Gruplarına ait Meslek Komite Sorumlusuna destek olacaktır"/>
        <s v="5.5.8-Metal ve Makine Sektörel İş Konseyi çalışmalarına destek olunacaktır."/>
        <s v="5.2.1-Büyük firmaların bölgemizdeki üreticilerden temin ettikleri ürünlerin artırılmasına yönelik bir fuar organizasyonu projesi geliştirilecek"/>
        <s v="5.3.1-Hazırlanacak rapor ve duyurularla üyeler Avrupa Birliği Destek ve Hibe Projeleri hakkında bilgilendirilecek"/>
        <s v="5.3.2-İLO nun Suriyeli lilere yönelik fonlarından bölge firmalarının etkin şekilde faydalanmalarına yönelik çalışmalar yapılması"/>
        <s v="5.1.1-Uluslararası kurum ve kuruluşlarla işbirlikleri kurarak bölgede sanayi alt yapısının geliştirilmesine yönelik çalışmalar yapmak."/>
        <s v="5.1.2-Oda Kalkınma Ajansı, Tübitak, Ekonomi Bakanlığı, Bilim Sanayi ve Teknoloji Bakanlığı gibi muhtelif devlet kurumları ayrıca AB tarafından sağlanan fonları yakın şekilde takip edecek, uygun projelerle ilgili Oda olarak veya muhtelif ortaklarla gerekli başvurularda bulunacak"/>
        <s v="5.1.3-Bölgemizde kurulması öngörülen Ceyhan, Tarım, Gıda, Kimya Organize Sanayi Bölgeleri ve Ayakkabı, Tekstil sanayi sitelerinin kurulmasına yönelik olarak yapılan çalışmalara gereken katkıyı sağlayacaktır. "/>
        <s v="5.3.3-Yönetim Kurulu toplantılarında bölgemiz ve Ülkemizdeki yatırım teşvik belgeleri ile aylık sunumlar yapılacaktır"/>
        <s v="5.2.2-Adana Sanayisinin tanıtımına yönelik video çekimi yapılarak yurt içi ve yurt dışı organizasyonlarda kullanacaktır"/>
        <s v="5.2.3-Bilim Sanayi Teknoloji Bakanlığı Girişimci Bilgi Sistemi Etkin Şekilde Kullanılarak Adana ili sanayi raporu  hazırlanacak"/>
        <s v="5.2.4-Adana ya ziyarete gelen yerli ve yabancı kurum ve kuruluşlara, yatırımcılara Adana ve Adana Sanayisi ile ilgili öncelikli bilgi ve istatistiklerin güncel olarak yer aldığı &quot;Adana Sanayi Raporu&quot; sürekli olarak güncellenecektir"/>
        <s v="5.2.5-Bölge Firmalarının Akkuyu Nükleer Santral Projesi ve Ceyhan Petrokimya Endüstri Bölgesi başta olmak üzere farkındalıklarını arttıracak çalışmalar organize etmek, söz konusu büyük yatırımlarla firmaları bir araya getirmek"/>
        <s v="5.2.6-Bölge Firmalarının Akkuyu Nükleer Santral Projesi ve Ceyhan Petrokimya Endüstri Bölgesi başta olmak üzere farkındalıklarını arttıracak çalışmalar organize etmek, söz konusu büyük yatırımlarla firmaları bir araya getirmek"/>
        <s v="5.1.4-Saha ziyaretleri çerçevesinde yapılan tespitler doğrultusunda AB fonlarından faydalanan firma sayısı, destek miktarı ve alınan destek tutarı arttırılmaya çalışılacaktır"/>
        <s v="5.1.5-Çukurova Kalkınma Ajansı ile Yürütülen ve Bölgesel Kalkınmaya Katkı Sağlayacak Projelerin Sayısı Arttırılacak"/>
        <s v="5.1.6-Suriyelilere yönelik fonlardan bölge firmalarının etkin şekilde faydalanmalarına yönelik çalışmalar yapılacak bu anlamda Projeler Birim sorumlusu ile yeni fon kaynakları yaratılmaya çalışılacaktır. "/>
        <s v="5.1.7-Oda Kalkınma Ajansı, Tübitak, Ekonomi Bakanlığı, Bilim Sanayi ve Teknoloji Bakanlığı gibi muhtelif devlet kurumları ayrıca AB tarafından sağlanan fonları yakın şekilde takip edecek, uygun projelerle ilgili Oda olarak veya muhtelif ortaklarla gerekli başvurularda bulunacak"/>
        <s v="5.1.8-Çukurova Kalkınma Ajansı ile Yürütülen ve Bölgesel Kalkınmaya Katkı Sağlayacak Projelerin Sayısı Arttırılacak"/>
        <s v="5.1.9-CMDP projesi kapsamında kurulması öngörülen model fabrika projesiyle ilgili süreçler etkin bir şekilde yürütülecektir."/>
        <s v="5.1.10-UNDP-Sanayi Bakanlığı işbirliğinde kurulacak olan inovasyon merkezi ile ilgili proje etkin bir şekilde yürütülecektir."/>
        <s v="5.1.11-Sanayi kampüsü projesinin realize edilmesine yönelik çalışmalar yapılacaktır."/>
        <s v="5.2.7-Akkkuyu Nükler Santral Projesi tedariğinden firmalarımızın yararlandırılması"/>
        <s v="5.2.8-Ceyhan enerji ihtisas bölgesi yatırımlarının tedariğinden firmalarımızın yararlandırılması"/>
        <s v="5.2.9-Bölgemizde kurulması öngörülen OSB ve KSS başta olmak üzere gerçekleştirilecek yeni yatırımlarda firma paylarının artırılması"/>
        <s v="5.3.4-Üyelerin çalışma mevzuatı ve iş hayatına yönelik bilgi eksikliğinin giderilmesi, istihdama yönelik devlet desteklerinden etkin şekilde faydanalabilinmesi için muhtelif faaliyet/çalıştay/seminerler gerçekleştirilecektir"/>
        <s v="5.3.5-Üyeler Yatırım Teşvik istatistikleri hakkında periyodik olarak ayrıntılı şekilde bilgilendirileceklerdir"/>
        <s v="5.3.6-Hazırlanacak rapor ve duyurularla üyeler Kalkınma Ajansı Destekleri hakkında bilgilendirilecek ve başvuru yapan firma sayısı arttırılmaya çalışılacaktır"/>
        <s v="5.3.7-Saha ziyaretleri çerçevesinde yapılan tespitler doğrultusunda yatırım desteklerinden faydalanan firma sayısı, destek miktarı ve alınan destek tutarı arttırılmaya çalışılacak, çalışma aylık olarak raporlanacaktır"/>
        <s v="5.3.8-Oda Eksperlerinin, ziyaret ettikleri firmaların odamızdan alabileceği muhtelif desteklerle ilgili olarak ( devlet yardımları, kosgeb, teşvikler vb.) yetkinliklerinin geliştirilmesi ve firmalara katkı sağlayacak şekilde yönlendirilmesi , gerek duyulması  durumunda firmaların ilgili birimler tarafından bilgilendirmesi)"/>
        <s v="5.3.9-Üyeler yeni İstihdam Destekleri hakkında etkin şekilde bilgilendirilecek ve Teşvik sihirbazı kapsamındaki istihdam destekleri sürekli güncel halde tutulacak. "/>
        <s v="5.3.10-“Teşvik Sihirbazı” yatırım teşviği bölümü yeni tebliğ/yönetmeliklere uygun olarak etkin şekilde güncellenecek, sistem üzerinden gelecek sorular ve öneriler zamanında cevaplandırılacak"/>
        <s v="5.3.11-Hazırlanacak duyurularla üyeler Yatırım Destekleri hakkında bilgilendirilecek"/>
        <s v="5.3.12-Devlet yardımları konusunda oda gazetesinde rutin olarak bilgilendirmeler yapılacak"/>
        <s v="5.3.13-Üyelerin destekler konusundaki bilgi eksikliklerinin giderilmesine yönelik olarak destek sağlayan kurum ve kuruluşların katılacağı muhtelif toplantı, seminer ve çalıştaylar organize edilecek. (KOSGEB, İstihdam, Yatırım, AB destekleri vb..)"/>
        <s v="5.3.14-Hazırlanacak rapor ve duyurularla üyeler Kalkınma Ajansı Destekleri hakkında bilgilendirilecek ve başvuru yapan firma sayısı arttırılmaya çalışılacaktır"/>
        <s v="5.3.15-“Teşvik Sihirbazı”, AR-GE ve Tasarım destekleri bölümü yeni tebliğ/yönetmeliklere uygun olarak etkin şekilde güncellenecek sistem üzerinden gelecek sorular ve öneriler zamanında cevaplandırılacak"/>
        <s v="5.4.1-Üyelerimiz ve bölge firmalarının kurumsallaşma ve stratejik planlama konusunda yetkinliklerini ve farkındalıklarını arttıracak çalışmalar/toplantılar/seminerler yapılacak"/>
        <s v="5.4.2-Üyelerin Finansmana Erişim ve Finasman Maliyetlerinin Azaltılmasına Yönelik yetkinliklerini ve farkındalıklarını arttıracak çalışmalar yapacak.(Eximbank-KGF Toplantıları vb..)"/>
        <s v="5.4.3-Üye firmaların enerji verimliliği konusundaki farkındalıklarını artıracak muhtelif organizasyon ve bilgilendirme toplantıları yapacak"/>
        <s v="5.4.4-Oda Üye Firmaların Bilişim Teknolojilerini daha etkin şekilde kullanmalarına sağlamaya ve teknoloji kullanma becerilerini geliştirmeye yönelik etkinlikler gerçekleştiirlecektir"/>
        <s v="5.4.5-Oda Üye firmaların verimlilik ve yalın üretim konusundaki yetkinliklerini ve farkındalıklarını arttıracak çalışmalar yapacaktır"/>
        <s v="5.4.6-Oda üyelerini Bio Teknolojileri alanında bilgilendirecek yetkinliklerini ve farkındalıklarını arttıracak çalışmalar yapacaktır"/>
        <s v="5.4.7-Yerelde faliyet göstermekte olan AR-GE ve Tasarım Merkezleri nin birbirleriyle iletişimlerinin arttırılması amacıyla muhtelif organizasyonaların düzenlenmesi"/>
        <s v="5.3.16-Hazırlanacak rapor ve duyurularla üyeler Ar-GE Destekleri hakkında bilgilendirilecek"/>
        <s v="5.4.8-Saha ziyaretleri çerçevesinde yapılan tespitler doğrultusunda AR-GE ve Tasarım desteklerinden faydalanan firma sayısı, destek miktarı ve alınan destek tutarı arttırılmaya çalışılacaktır"/>
        <s v="5.4.9-Üniversite Sanayi İşbirliğinin Geliştirilmesi kapsamında oluşturulan  Staj Portalı  kapsamındayer alacak yalın üretim metodolojisinin yaygınlaştırılmasına yönelik faaliyetler etkin şekilde takip edilecektir"/>
        <s v="5.4.10-Oda Üyelerinin inovasyon kapasitelerinin geliştirilmesine yönelik çalışmalar yapılacaktır."/>
        <s v="5.4.11-Oda Üye firmaların verimlilik ve yalın üretim konusundaki yetkinliklerini ve farkındalıklarını arttıracak çalışmalar yapacaktır"/>
        <s v="5.4.12-Yerelde faliyet göstermekte olan AR-GE ve Tasarım Merkezleri nin birbirleriyle iletişimlerinin arttırılması amacıyla muhtelif organizasyonaların düzenlenmesi"/>
        <s v="5.4.13-Yerelde faliyet göstermekte olan AR-GE ve Tasarım Merkezleri nin birbirleriyle iletişimlerinin arttırılması amacıyla muhtelif organizasyonaların düzenlenmesi"/>
        <s v="5.3.17-Hazırlanacak rapor ve duyurularla üyeler Ar-GE Destekleri hakkında bilgilendirilecek"/>
        <s v="5.4.14-Saha ziyaretleri çerçevesinde yapılan tespitler doğrultusunda AR-GE ve Tasarım desteklerinden faydalanan firma sayısı, destek miktarı ve alınan destek tutarı arttırılmaya çalışılacaktır"/>
        <s v="5.5.9-Bölgede Metal-Makine Sektöründe UR-GE ve Konsey çalışmaları dahil olmak üzere Kümelenme çalışmaları etkin şekilde yürütülerek, sektörün gelişimine yönelik faaliyetler gerçekleştirilecektir"/>
        <s v="5.5.10-ADASO üyelerinin Savunma Sanayine yönelik yetkinliklerin tespiti ve geliştirilmesine yönelik olarak Savunma Sanayi Başkanlığı tarafından yürütülmekte olan EYDEP  projesi kapsamında gerekli saha çalışmalarını yürütecektir"/>
        <s v="5.5.11-Bölgede Metal-Makine Sektöründe UR-GE ve Konsey çalışmaları dahil olmak üzere Kümelenme çalışmalarına destek olunacaktır."/>
        <s v="5.5.12-ADASO üyelerinin Savunma Sanayine yönelik yetkinliklerin tespiti ve geliştirilmesine yönelik olarak Savunma Sanayi Başkanlığı tarafından yürütülmekte olan EYDEP  projesi kapsamında gerekli saha çalışmalarını yürütecektir"/>
        <s v="5.4.15-Oda üyelerini Sanayi 4.0 alanında bilgilendirecek yetkinliklerini ve farkındalıklarını arttıracak çalışmalar yapacaktır"/>
        <s v="6.1.1-Tüm personelin Kalite Yönetim Sistemini benimsemesi sağlanacak, İSO 2015 KYS ve TOBB Akreditasyon Sistemi etkin şekilde yürütülecek, tüm maddelerden en yüksek puan alınmaya çalışılacak"/>
        <s v="6.1.2-2017 Yılında hazırlığı tamamlanarak yürürlüğe sokulan 2018-2021  Stratejik Plan ve İş Planı etkin şekilde yürütülmesine yönelik çalışmalara destek verilecek"/>
        <s v="6.1.3-2017 Yılında hazırlığı tamamlanarak yürürlüğe sokulan 2018-2021  Stratejik Plan ve İş Planı etkin şekilde yürütülmesi sağlanacak"/>
        <s v="6.1.4-Akreditasyon Kapsamında Yönetimin Gözden Geçirme Toplantısı yapılacak"/>
        <s v="6.1.5-Akreditasyon İzleme Komitesi Toplantıları yapılacak"/>
        <s v="6.1.6-Belirli zaman dilimlerinde bireysel, bölüm bölüm veya toplu olarak gerçekleştirilecek toplantılarla performans ve faaliyetlerin etkin şekilde takibi yapılacak"/>
        <s v="6.1.7-ADASO 360 platformundaki eksiklikler tamamlanacak, geliştirme çalışmaları devam edecek, 2019 yılından itibaren performans değerlendirme sistemi ve raporlamalar (kişi-zaman-tamamlanma oranı-görev-akreditasyon bazlı vb.)yazılım üzerinden yapılacak"/>
        <s v="6.1.8-Odadaki görev tanımlarının gözden geçirilmesi, bölüm ve birim bazında yetkinlik tablolarının oluşturulması"/>
        <s v="6.1.9-Faliyetlerle ilgili gant şeması oluşturulacak ve gerektiğinde bu şema üzerinden de takip yapılacaktır"/>
        <s v="6.1.10-Personel stratejik planda öngörülen hedeflere uygun olarak aylık ve haftalık çalışma planları doğrultusundaki faaliyetlerini etkin şekilde sisteme girecektir"/>
        <s v="6.1.11-Personel stratejik planda öngörülen hedeflere uygun olarak aylık ve haftalık çalışma planları doğrultusundaki faaliyetlerini etkin şekilde sisteme girecektir"/>
        <s v="6.1.12-Personel stratejik planda öngörülen hedeflere uygun olarak aylık ve haftalık çalışma planları doğrultusundaki faaliyetlerini etkin şekilde sisteme girecektir"/>
        <s v="6.1.13-Personel stratejik planda öngörülen hedeflere uygun olarak aylık ve haftalık çalışma planları doğrultusundaki faaliyetlerini etkin şekilde sisteme girecektir"/>
        <s v="6.1.14-Personel stratejik planda öngörülen hedeflere uygun olarak aylık ve haftalık çalışma planları doğrultusundaki faaliyetlerini etkin şekilde sisteme girecektir"/>
        <s v="6.1.15-Personel stratejik planda öngörülen hedeflere uygun olarak aylık ve haftalık çalışma planları doğrultusundaki faaliyetlerini etkin şekilde sisteme girecektir"/>
        <s v="6.1.16-Personel stratejik planda öngörülen hedeflere uygun olarak aylık ve haftalık çalışma planları doğrultusundaki faaliyetlerini etkin şekilde sisteme girecektir"/>
        <s v="6.1.17-Personel stratejik planda öngörülen hedeflere uygun olarak aylık ve haftalık çalışma planları doğrultusundaki faaliyetlerini etkin şekilde sisteme girecektir"/>
        <s v="6.1.18-Personel stratejik planda öngörülen hedeflere uygun olarak aylık ve haftalık çalışma planları doğrultusundaki faaliyetlerini etkin şekilde sisteme girecektir"/>
        <s v="6.1.19-Personel stratejik planda öngörülen hedeflere uygun olarak aylık ve haftalık çalışma planları doğrultusundaki faaliyetlerini etkin şekilde sisteme girecektir"/>
        <s v="6.1.20-Personel stratejik planda öngörülen hedeflere uygun olarak aylık ve haftalık çalışma planları doğrultusundaki faaliyetlerini etkin şekilde sisteme girecektir"/>
        <s v="6.1.21-Personel stratejik planda öngörülen hedeflere uygun olarak aylık ve haftalık çalışma planları doğrultusundaki faaliyetlerini etkin şekilde sisteme girecektir"/>
        <s v="6.1.22-Personel stratejik planda öngörülen hedeflere uygun olarak aylık ve haftalık çalışma planları doğrultusundaki faaliyetlerini etkin şekilde sisteme girecektir"/>
        <s v="6.1.23-Personel stratejik planda öngörülen hedeflere uygun olarak aylık ve haftalık çalışma planları doğrultusundaki faaliyetlerini etkin şekilde sisteme girecektir"/>
        <s v="6.1.24-Personel stratejik planda öngörülen hedeflere uygun olarak aylık ve haftalık çalışma planları doğrultusundaki faaliyetlerini etkin şekilde sisteme girecektir"/>
        <s v="6.1.25-Meclis İçin Aylık Faaliyet Raporu ve Sunumunun Hazırlanması"/>
        <s v="6.1.26-Birimler tarafından gerçekleştirilen tüm çalışmaların akreditasyonun ilgili maddeleri kapsamında takibini yapmak, ayrıca bu faaliyetlerin hazırlanan yıllık faaliyet raporu vb çalışma raporlarında eksiksiz olarak yer almasını sağlamak"/>
        <s v="6.1.27-Akreditasyon sürecinde tüm eksikliklerin tamamlanması konusunda Kalite Yönetim Temsilcisine destek olunması"/>
        <s v="6.1.28-Personel stratejik planda öngörülen hedeflere uygun olarak aylık ve haftalık çalışma planları doğrultusundaki faaliyetlerini etkin şekilde sisteme girecektir"/>
        <s v="6.1.29-Personel stratejik planda öngörülen hedeflere uygun olarak aylık ve haftalık çalışma planları doğrultusundaki faaliyetlerini etkin şekilde sisteme girecektir"/>
        <s v="6.1.30-Personel stratejik planda öngörülen hedeflere uygun olarak aylık ve haftalık çalışma planları doğrultusundaki faaliyetlerini etkin şekilde sisteme girecektir"/>
        <s v="6.1.31-Personel stratejik planda öngörülen hedeflere uygun olarak aylık ve haftalık çalışma planları doğrultusundaki faaliyetlerini etkin şekilde sisteme girecektir"/>
        <s v="6.2.1-MS PROJECT ve Mind Jet gibi muhtelif programların öğrenilmesi ve eğitim verilmesi"/>
        <s v="6.2.2-Organ üyelerine yönelik eğitim programları düzenlenecek"/>
        <s v="6.2.3-Yönetim Kurulu üyeleri için eğitim organizasyonu düzenlenecek"/>
        <s v="6.2.4-Tüm Personelin yalın üretim tekniklerine yönelik olarak gerekli eğitim organizasyonundan faydalanması sağlanacaktır.(Değer Akış Haritası, Deper Kavramı, Yalın Düşünce vb…)"/>
        <s v="6.2.5-Yıllık Eğitim planları bütçe kıstaslarına uyugn şekilde (üye, personel, organ üyeleri)  hazırlanarak gerektiğinde taleplere göre revize edilecek"/>
        <s v="6.7.1-Suriyelilere yönelik gerçekleştirilen faaliyetler kapsamında gerektiğinde tercümanlık görevinin sağlanması"/>
        <s v="6.7.2-Suriyelilere yönelik gerçekleştirilen faaliyetler kapsamında Gerektiğinde tercümanlık görevinin sağlanması"/>
        <s v="6.2.6-Oda proje kapasitesi geliştirilecek yetkin olmayan çalışanlarına proje hazırlama, proje yönetme, proje değerlendirme eğitimleri aldırılacaktır"/>
        <s v="6.7.3-Personel özlük dosyası kalite standartlarına uygun olarak tutulacak, personel izin, giriş-çıkış, harcırah, rapor vb belgeler etkin şekilde takip edilecek, gerekli olanlar özlük dosyalarında hazır bulundurulacaktır"/>
        <s v="6.1.32-Genel Sekreter veya Yönetim Kurulu tarafından görev verilen Stratejik Plan Hedefleri dışında kalan işleri sonuçlandırmak, gerektiğinde Genel Sekretere Vekalet Etmek"/>
        <s v="6.2.7-Oda Çalışanları hizmet kalitesinin geliştirilmesi ve yetkinliklerinin arttırılması noktasında kendi çalışma alanlarıyla ilgili eğitimlere katılım sağlayacaktır. "/>
        <s v="6.2.8-Oda Organlarında görevli kişilerin gelişimine katkıda bulunacaktır."/>
        <s v="6.3.1-Odada yayınlanan gazetenin kalitesini artırmak için çalışma yapılacak"/>
        <s v="6.3.2-Oda tarafından Medyada gündeme getirilen konular, yazılan muhtelif yazılar, konu başlıkları ve ilgili kuruluşlar bazında etkin biçimde istatistiksel olarak  aylık bazda takip edilecek, dijital arşiv oluşturulacak"/>
        <s v="6.3.3-Faaliyet Raporlarının daha etkili hale getirilmesi için çalışma yapılacak, raporun görsel ve nitelik olarak daha iyileştirilecektir. (konu başlıkları, görsel tasarım vb)"/>
        <s v="6.3.4-Faaliyet Raporuyla İlgili gerekli yazılı ve görsel dokümanlar ilgili kişilerden eksiksiz olarak toparlanacaktır"/>
        <s v="6.3.5-Sosyal medyanın etkin şekilde kullanılmasına yönelik çalışma yapılacaktır. facebook, twitter vb gibi sayfalar etkin şekilde kullanılacak"/>
        <s v="6.3.6-TOBB-MADAD Projesi dahilinde basın yazısının hazırlanması, fotograflama , medya görünürlük çalışmalarının yapılması"/>
        <s v="6.3.7-ADASO tarafından organize edilen seminer, toplantı ve sempozyumlarda, Odamıza yapılan ve Odamız tarafından gerçekleştirilen ziyaretlerle ilgili fotoğraf ve kamera çekimi yapmak, haber bültenlerini hazırlamak, yayın organları aracılığıyla üyelere, medyaya aktarmak, tüm bu faaliyetleri haftalık olarak arşivlemek"/>
        <s v="6.3.8-ADASO’nun yayın organı Adana Sanayi Odası Gazetesi’nin haberlerini hazırlamak, röportajlarını yapmak, mizanpaj çalışmalarının yaptırılmasını sağlamak, basımı ve dağıtımını koordine etmek.  "/>
        <s v="6.3.9-ADASO’nun yazılı, görsel ve işitsel basınla olan ilişkilerini, kamuoyunu oluşturma çalışmalarını gerçekleştirmek, bu amaçla, söz konusu kuruluşlar nezdinde gerekli girişimleri koordine etmek"/>
        <s v="6.3.10-Odamızın gerçekleştirdiği etkinliklere basının katılımının sağlanması ve bu etkinliklerin basında yer almasının sağlanması için gereken çalışmaların yapmak"/>
        <s v="6.4.1-Oda Kurumsal Kartı Çıkartılarak üyelerin maliyetleri azaltılacak ve odaya gelir sağlanacaktır"/>
        <s v="6.4.2-Oda Yıllık Bütçesi Stratejik Plana Uygun Olarak Hazırlanacak"/>
        <s v="6.4.3-Oda Yıllık Bütçesi Stratejik Plana Uygun Olarak Hazırlanacak"/>
        <s v="6.4.4-Giderler bütçedeki ana başlıklar bazında aylık olarak geçmiş dönemlerle karşılaştırılmalı şekilde takip edilecek"/>
        <s v="6.4.5-Dış Ticaret Belge Satış Geliri arttırılacak"/>
        <s v="6.4.6-Odaya  üye olması gerekip üye olmayan(10 dan fazla çalışanı olan) firmalar üye yapılarak aylık bazda raporlanacak"/>
        <s v="6.4.7-Kapasite Rapor Belge satış gelirleri artırılacak"/>
        <s v="6.4.8-Birden fazla Odaya üye olan firmaların sadece Odamız üyesi olmaları sağlanacak (Kap. Rap. gelenler)"/>
        <s v="6.4.9-Birden fazla Odaya üye olan firmaların sadece Odamız üyesi olmaları sağlanacak (teşvik için gelenler)"/>
        <s v="6.4.10-Yerli Malı ve Diğer Belge Satış Geliri arttırılacak"/>
        <s v="6.4.11-Sicil Belge satış gelirleri artırılacak"/>
        <s v="6.4.12-Oda Nakit Akış Tahminleri Tablosu çeyreksel dönemler halinde hazırlanacak, oda mevduatları etkin şekilde yönetilecek"/>
        <s v="6.4.13-Oda Detaylı Dönemsel Bütçe Gerçekleşme Raporları Fasıllar Bazında Hazırlanacak, Mizan ve İzleme tablolarıyla gelir-gider durumu etkin şekilde takip edilecek, gereken durumlarda fasıl aktarımları için gerekli hazırlıklar yapılacak"/>
        <s v="6.4.14-Birden fazla Odaya üye olan firmaların sadece Odamız üyesi olmaları sağlanacak (Sicil İşl. gelenler)"/>
        <s v="6.4.15-Haftalık olarak ilimizde yeni kurulan firmaların Ticaret Sicil Memurluğundan, kapasite raporu ve SGK bilgilerinden takibi ve imalatçı olanların odaya kazandırılmasının sağlanması"/>
        <s v="6.4.16-WEB sayfası ve gazete reklam gelirlerinin artırılması için çalışma gerçekleştirilecek"/>
        <s v="6.4.17-Odaya yeni üye kayıtları yapılacak, özellikle üye olması gerekip üye olmayan firmalar üye yapılacak"/>
        <s v="6.4.18-TOBB-MADAD Projesi dahilinde aylık kırtasiye satın alımlarının gerçekleştirilmesi"/>
        <s v="6.4.19-Üye borç bilgileri, tahsilat işlemleri etkin şekilde takip edilecek, borcu olan üyeler için tebligat hazırlama,postalama, geri dönüş takibi yapılacak, borçlu firmalar aranarak, tahsilat işlemleri hızlandırılacak, arama sonuçları etkin şekilde raporlanacak. iyileştirmeye yönelik çalışmalar yapılacak"/>
        <s v="6.4.20-Oda eksikleri (Kırtasiye,mutfak giderleri) etkin şekilde takip edilip en uygun şekilde tedarik edilecek"/>
        <s v="6.4.21-Oda alacakları kalem bazında etkin şekilde takip edilecek, gelirlerinin artırılmasına yönelik çalışmalar yapılacak"/>
        <s v="6.4.22-Oda Sözleşmeleri etkin şekilde takip edilecek, biten sözleşmeler öncesi yeni tekliflerle iyileştirme yapılmasına yönelik çalışma yapılacak"/>
        <s v="6.4.23-Tüm muhtelif alımlar tedarikçiler ve ürünler bazında etkin şekilde takip edilecek,  tüm satın alma işlemleri mevzuata uygun olarak, kalite ve maliyet kriterleri çerçevesinde en uygun şekilde yapılacak, satın alma maliyetlerinin azaltılması sağlanacak"/>
        <s v="6.4.24-Proje gelir gider hesapları her proje bazında ayrı ayrı takip edilecek"/>
        <s v="6.4.25-Muhtasar ve Kdv Tevkifatı beyannameleri sisteme girilecek, paketleme ve e-beyan vergi sistemine beyanı ve tahakkuku yapılacak, ödeme ertesinde muhasebe işlemleri tamamlanacak"/>
        <s v="6.4.26-Tüm ödeme işlemleri için (Personel, Eksper, Danışman, Tedarikçi, Yardım, Sponsorluk vb.) ödeme programı hazırlanacak, yazılı talimatlar mevzuata uygun olarak tamamlanacak, banka işlemleri eksiksiz olarak yapılacak, tüm bu işler takip çizelgesi kapsamında aylık olarak takip edilecektir"/>
        <s v="6.4.27-Diğer odalarla ortak üyeler belirlenerek munzam aidat paylaşımı talep yazıları hazırlanarak ilgili odalara gönderilecek"/>
        <s v="6.4.28-Tüm satın alımların muhasebe işlemlerini mevzuata uygun olarak eksiksiz şekilde yerine getirmek"/>
        <s v="6.4.29-Personel yemek ücretleri ve stajyer bordroları, danışman gider pusulaları hazırlanacak , ödeme süreci tamamlanarak muhasebeleştirilecek, aylık olarak raporlanacak"/>
        <s v="6.4.30-Üye alacaklarıyla ilgili olarak odanın tüm birimleri etkin şekilde bilgilendirilecek, muhtelif gerekçelerle odaya gelen üyeler borçları hakkında bilgilendirilerek tahsilat işlemleri hızlandırılacak"/>
        <s v="6.4.31-Yevmiye,Defter-i Kebir dökümlerini eksiksiz olarak hazırlanacak"/>
        <s v="6.4.32-Gelen faturalar etkin şekilde kontrol edilecek, kdv tevkifatı yapılacak, gider pusuları kesilecek ve ödeme süreci tamamlanacak"/>
        <s v="6.4.33-Üye borç bilgileri, tahsilat işlemleri etkin şekilde takip edilecek, cari yıl aidat ve munzam alacakları ile geçmiş dönem alacakları istatistiksel olarak raporlanacak, borcu olan üyeler için tebligat hazırlama,postalama, geri dönüş takibi yapılacak, borçlu firmalar aranarak, tahsilat işlemleri hızlandırılacak, arama sonuçları etkin şekilde raporlanacak. iyileştirmeye yönelik çalışmalar yapılacak"/>
        <s v="6.4.34-Muhtelif sosyal yardımlarla ilgili YK kararları takip edilecek, etkin şekilde kurumlar ve yıllar bazında karşılaştırmalı olarak raporlanacak"/>
        <s v="6.4.35-YK kararları takip edilecek, çıkan ödeme kararları için gerekli işlemler mevzuata uygun olarak gerçekleştirilecektir"/>
        <s v="6.4.36-Bütçe ve muhasebe mevzuatı etkin şekilde takip edilecek, değişiklikler en kısa sürede uygulanacak"/>
        <s v="6.4.37-Yönetim Kurulu öncesi gerekli fatura ve evrakların imzalanmasını sağlamak ve haftalık varlık dökümünü hazırlamak"/>
        <s v="6.4.38-Maaş ödemeleri için Tobbes online bordro sistemine gerekli girişler yapılacak, işsizlik sigortaları, sigorta primleri ödenecek, dekontlar ıslak imzalı olarak Tobbes e gönderilecek"/>
        <s v="6.7.4-Oda toplantı ve eğitim vb. organizasyonlar öncesinde ihtiyaç duyulacak ikramların organizasyonu, uygun miktarda siparişi, takibi,  ve ödeme işlemleri yapılacak"/>
        <s v="6.4.39-Yılsonu muhasebe hesapları kapatma işlemleri eksiksiz şekilde yapılacak"/>
        <s v="6.7.5-Bina ve Oda araç sigortası takibi yapılacak, araç bakım ve muhtelif giderleri etkin şekilde takip edilecek"/>
        <s v="6.4.40-Ödeme makbuzu, sicil tahsilat makbuzu, aidat tahsilat makbuzu ve muhasebeleştirme mahsupları gibi günlük muhasebe işlemleri eksiksiz ve mevzuata uygun olarak yapılacak"/>
        <s v="6.4.41-Günlük kasa takibi,kasa zaptı, kasa raporu tutulacak, günlük banka ve varlık kontrolü yapılacak"/>
        <s v="6.4.42-Muhasebe ve Finans Biriminin etkin ve verimli şekilde çalışmasının sağlanması"/>
        <s v="6.4.43-Taşeron firma sözleşmelerinin hazırlanması, takibi ve yapılması"/>
        <s v="6.4.44-Muhasebe ve finans birimi ile etkin bir işbirliği içinde çalışılacak gerekli konularda destek verilecek"/>
        <s v="6.4.45-Muhasebe ve Finans birimiyle koordineli olarak çalışılacak günlük Yönetim Kurulu imza ve günlük banka işlemleri eksiksiz olarak takip edilecektir"/>
        <s v="6.4.46-Oda havalandırma sisteminin verimli ve tasarruflu şekilde çalışması sağlanacaktır"/>
        <s v="6.4.47-Tüm belgelerle ilgili etkin bir raporlama sistemi hazırlanarak karşılaştırmalı olarak belge satış adetleri ve gelirleri aylık olarak takip edilerek oda gelirleri arttırılmasına yönelik çalışmalar yapılacak"/>
        <s v="6.4.48-Giderler bütçedeki ana başlıklar bazında aylık olarak geçmiş dönemlerle karşılaştırılmalı şekilde takip edilecek"/>
        <s v="6.4.49-Tüm ödeme işlemleri için (Personel, Kırtasiye, Mobilya vb.) ödeme programı hazırlanacak, yazılı talimatlar mevzuata uygun olarak tamamlanacak, banka işlemleri eksiksiz olarak yapılacak, tüm bu işler takip çizelgesi kapsamında aylık olarak takip edilecektir"/>
        <s v="6.4.50-Giderler bütçedeki ana başlıklar bazında aylık olarak geçmiş dönemlerle karşılaştırılmalı şekilde takip edilecek"/>
        <s v="6.4.51-Tüm ödeme işlemleri için (Personel, Kırtasiye, Mobilya vb.) ödeme programı hazırlanacak, yazılı talimatlar mevzuata uygun olarak tamamlanacak, banka işlemleri eksiksiz olarak yapılacak, tüm bu işler takip çizelgesi kapsamında aylık olarak takip edilecektir"/>
        <s v="6.7.6-Ofis ve eğitim eksikleri (Kırtasiye,eğitim materyalleri, eğitimci ücretleri vs.) proje bütçesine uygun şekilde yürütülecektir."/>
        <s v="6.4.52-Projeler Biriminin sorumluluğunda yürütülen projelere ait muhasebe ve finansal işlemlerin (satınalım, teklif toplama, ödeme, hesap açma-kapama, hesaplararası nakit akışı vb.) gerçekleştirilecek"/>
        <s v="6.3.11-Üye iletişim bilgileri ve üye dosyaları sürekli olarak ticaret sicil gazetesi takip edilerek güncellenecek, üyelerle ilgili değişiklikler en kısa sürede elektronik ortama aktarılacak, yapılan değişiklikler raporlanacaktır"/>
        <s v="6.3.12-Üye sicil sisteminde yer alan bilgiler ile yazı işlerinde yer alan bilgilerin aynı ve güncel olması sağlanacaktır"/>
        <s v="6.5.1-Sicil biriminin etkin ve verimli şekilde çalışmasının sağlanması, muhtelif belge taleplerine en hızlı şekilde cevap verilerek sonuçlandırılması."/>
        <s v="6.3.13-Üye İletişim Bilgilerindeki değişikliklerin (Mail, SMS, Adres vb) etkin şekilde takip edilerek sicil birimiyle koordineli şekilde güncel halde tutulması, Mail ve SMS ulaşmayan üyelerin bilgilerinin kontrol edilerek gerekli güncellemelerin yapılması, dağıtım şirketine bilgi verilmesi"/>
        <s v="6.7.7-Özel günlerle ilgili üyelere gerekli duyuru ve bildirimlerin yapılması"/>
        <s v="6.5.2-Dış Ticaret Belge işlemleri (ATR, Menşe, Form A, Eur 1, EUR-MED, Basit ATR) eksiksiz ve mevzuata uygun olarak en hızlı şekilde tamamlanacak."/>
        <s v="6.5.3-Fiili tüketim belgesi, DİB Açma Kapatma, İmalatçı ve İmalat Yeterlilik Belgesi, Resmi Kurumlara Görüş Talepleri gibi Ekspertiz rapor işlemleri (Başvuruların alınması, eksperlerin görevlendirilmesi) eksiksiz ve mevzuata uygun olaraken hızlı şekilde tamamlanacak"/>
        <s v="6.5.4-Her türlü kapasite rapor işlemleri (Yeni rapor başvuru alma, eksper yönlendirme, değişiklik, düzeltme, yenileme talepleri, suret tasdiki) eksiksiz ve mevzuata uygun olarak en hızlı şekilde tamamlanacak"/>
        <s v="6.5.5-Türk Malı Belgesi satış ve onay işlemleri eksiksiz ve mevzuata uygun olarak tamamlanacak"/>
        <s v="6.5.6-Yerli Malı Belge işlemleri (Belge talepleri, eksper seçimi ve yönlendirme, firmaya gerekli danışmanlık desteğinin verilmesi, suret tasdik işlemleri belgenin sisteme girilmesi, belgenin hazırlanması) eksiksiz ve mevzuata uygun olarak tamamlanacak"/>
        <s v="6.5.7-İş Makinesi tescil işlemleri (Başvuru alma ve eksper yönlendirme, zayi ve icra işlemleri) ilgili mahkemelerden yapılan talepler eksiksiz ve mevzuata uygun olarak en hızlı şekilde tamamlanacak"/>
        <s v="6.5.8-Üye muhtelif belge talepleri eksiksiz olarak karşılanacaktır.(faaliyet+sicil sureti, bağkur, ihale durum belgesi vb)"/>
        <s v="6.3.14-Üye bilgileri sürekli olarak güncellenecek, üyelerle ilgili değişiklikler en kısa sürede elektronik ortama aktarılacak"/>
        <s v="6.3.15-Ticaret Sicil gazetesinin etkin şekilde takibi tespit edilen değişikliklerin sicil modülüne işlenecektir"/>
        <s v="6.7.8-Yıllık olarak yapılması gereken Askı ve İcra işlemleriyle ilgili borçlu firmaların tespit edilmesi, İcra işlemlerinin oda avukatıyla beraber etkin şekilde yürütülmesi, üye yazılarının hazırlanması, YK onayı ertesi icra işlemlerinin başlatılması"/>
        <s v="6.5.9-Her yıl Ocak ayından silinmesi gereken firmalarla ilgili çalışmaların eksiksiz olarak tamamlanacak, YK ve gerekirse Meclis onayına sunularak üyelikten çıkarma işlemleri en hızlı şekilde ve zamanında tamamlanacaktır"/>
        <s v="6.5.10-Yeni üye kayıtlarının, terkin ve askıdan düşürülecek firmalarla ilgili çalışmaların yönetime sunulmak üzere hazırlanması, YK üyeleriyle gerekli koordinasyonun sağlanması"/>
        <s v="6.4.53-Çukurova Kalkınma Ajansı ile Yürütülen  Staj Portalı Projesi kapsamındaki Satın Alım ve Rapor Süreçlerinin Etkili Yürütülmesi"/>
        <s v="6.6.1-Cazibe Merkezi Destekleme Programı CMDP Kapsamında yürütülen projelerde Satın Alım ve Raporlama Süreçlerinin Etkili Yürütülmesi"/>
        <s v="6.6.2-TOBB-MADAD Projesi dahilinde haftalık ve aylık raporların hazırlanması"/>
        <s v="6.4.54-Çukurova Kalkınma Ajansı ile Yürütülen  Staj Portalı Projesi kapsamındaki Satın Alım ve Rapor Süreçlerinin Etkili Yürütülmesi"/>
        <s v="6.6.3-Cazibe Merkezi Destekleme Programı CMDP Kapsamında yürütülen projelerde Satın Alım ve Raporlama Süreçlerinin Etkili Yürütülmesi"/>
        <s v="6.6.4-ILO projesi kapsamında düzenlenecek mesleki eğitimlerin etkin şekilde yürütülmesi amacıyla ilgili eğitim yerlerinin hazırlanması için çalışmalar yapılacaktır."/>
        <s v="6.4.55-ILO projesi kapsamında düzenlenecek mesleki eğitimlerin etkin şekilde yürütülmesi amacıyla ilgili cep harçlıkları, kursiyer devam çizelgelerinin ve eğitim kalitesinin takibinin düzenli yapılması sağlanacaktır."/>
        <s v="6.4.56-ADASO-ILO işbirliğinde yürütülen projenin satınalma ve faaliyetlere ilişkin ödeme işlemlerinin etkili şekilde yürütülmesi ve raporlanması sağlanacaktır."/>
        <s v="6.6.5-TOBB-Mahir Eller Projesi yürütülmesinde gerektiğinde  etkin şekilde destek sağlanacaktır."/>
        <s v="6.6.6-ILO Projesi kapsamında hazırlanacak Başlangıç, Ara ve Final Raporlara ait doküman, bilgi ve belge desteği sağlanması"/>
        <s v="6.4.57-Cazibe Merkezi Destekleme Programı CMDP Kapsamında yürütülen projelerde Satın Alım ve Raporlama Süreçlerinin Etkili Yürütülmesi"/>
        <s v="6.4.58-Çukurova Kalkınma Ajansı ile Yürütülen  Staj Portalı Projesi kapsamındaki Satın Alım ve Rapor Süreçlerinin Etkili Yürütülmesi"/>
        <s v="6.7.9-Konuşma metinlerinin son kontrollerinin yapılarak hazır hale getirilmesi, sisteme yüklenmesi"/>
        <s v="6.7.10-Toplantı öncesinde gerekli tüm hazırlıklar yapılarak toplantı yerlerinin eksiksiz olarak hazırlaması için özel kaleme her türlü destek verilecek"/>
        <s v="6.7.11-Valilikçe ve Resmi Kurumlar tarafından bildirilen özel günlerde belirtilen saatlerde bayrak ve Atatürk Posteri asılacaktır. Eskiyen bayrak ve flamaların takibinin yapılması"/>
        <s v="6.1.33-Belirli zaman dilimlerinde bireysel, bölüm bölüm veya toplu olarak gerçekleştirilecek toplantılarla performans ve faaliyetlerin etkin şekilde takibi yapılacak"/>
        <s v="6.1.34-Belirli zaman dilimlerinde bireysel, bölüm bölüm veya toplu olarak gerçekleştirilecek toplantılarla performans ve faaliyetlerin etkin şekilde takibi yapılacak"/>
        <s v="6.7.12-Toplantı Takdimleri"/>
        <s v="6.7.13-Oda Başkanı için Meclis Toplantıları ve diğer toplantılar için Konuşma Metinleri hazırlanacak"/>
        <s v="6.7.14-Destek Hizmetleri sorumlusunun vereceği günlük/haftalık planlama doğrultusunda  Odanın tüm birimlerine etkin şekilde destek verilecek"/>
        <s v="6.3.16-Oda bünyesinde muhtelif konularda düzenlenecek eğitim ve seminerlerin geniş bir kitleye duyurulmasını sağlanacak, toplantı öncesi gerekli ön hazırlıklar yapılarak, tüm bu faaliyetler, içerik ve katılımcılar anlamında etkin şekilde takip edilip raporlanacaktır"/>
        <s v="6.7.15-Odamıza ziyarete gelen yabancı  konuklarla ilgili olarak etkin bir takip sistemi geliştirilerek uygun bir şekilde raporlanacaktır"/>
        <s v="6.1.35-Tüm birimlerin verimli ve birbirleriyle koordineli olarak çalışmasını sağlayarak oda hedeflerine en kısa ve etkin şekilde ulaşmasına maksimum katkı sağlamak"/>
        <s v="6.7.16-Birime ait evrakları, TOBB Muamelat Yönetmeliğinin 8.Bölüm/72-73-74. maddelerine göre  arşivlemek ve yasal süresi dolanlar hakkında yönetim kuruluna bilgi sunmak"/>
        <s v="6.7.17-Gelen Giden Evrakların Eksiksiz Olarak Kayda Alınması, Yetkili Birimlere Havale Edilmesi,  Gelen Giden Evrak Dosyasından Eksiksiz Olarak Takibi"/>
        <s v="6.7.18-Yönetim Kuruluyla ilgili her türlü  hazırlık, gündem belirlenmesi, duyuru, sms ve mail bildirimi, imza, kayıt, dosya çoğaltma, YK takip modülüne girme, karar defterine girme, haftalık çalışma raporunun hazırlanması vb işlerin eksiksiz olarak yapılması"/>
        <s v="6.3.17-Oda duyurularının uygun şekilde hazırlanarak üyelere mail ve web sitesi aracılığıyla duyurulması,  (tüm bildirimler.) Duyuruların Konu Başlıkları bazında etkin şekilde takibi yapılacaktır"/>
        <s v="6.7.19-Y.K. Başkanı, Meclis Başkanı ve Genel Sekreter adına gelen tüm davetiyelerin takvime girilmesi, randevuların organize edilmesi, tüm uçak, otel rzv. işlemlerinin takip edilmesi, gerekiyorsa kutlama, taziye v.b. Mesajların hazırlanarak gönderilmesi. Çiçek+ hediyelerin vb. işlerin organize edilmesi"/>
        <s v="6.7.20-Oda Araçlarının gerekli kontrolleri yapılarak eksiksiz şekilde takibi sağlanacak"/>
        <s v="6.7.21-Odanın günlük alım işleri, (gazete, yönetim ve genel sekreterlik ihtiyaçları, diğer muhtelif ihtiyaçlar) en kısa sürede eksiksiz olarak tamamlanacaktır"/>
        <s v="6.7.22-Meclis toplantılarında hazirun cetveli imzalatılacaktır"/>
        <s v="-İhtiyaç halinde odanın tüm birimlerine öncelikli olarak, Muhasebe,  Sicil, Sanayi Hizmetleri, Yazı İşleri, Mesleki Eğitim Faaliyetleri Birimlerine etkin şekilde destek verilecek, bu anlamda ilgili birimlerde oryantasyon eğitimi tamamlanarak gerekli bilgi ve beceriler elde edilecektir"/>
        <s v="6.7.23-İhtiyaç halinde makam şoförlüğü dahil olmak üzere karşılama ve uğurlama görevi yerine getirilecektir"/>
        <s v="6.7.24-Personel ihtiyaç duyduğunda bilgi işlem konusunda gerekli destek sağlanacaktır"/>
        <s v="6.7.25-Sicil, Sanayi Belge hizmetleri yakın şekilde takip edilecek, gerektiğinde etkin şekilde destek verilecektir"/>
        <s v="6.7.26-Oda Genel Sekreteri, YK , Meclis Başkanı, Yönetim Kurulu ve Meclis üyelerinin görevlendireceği tüm işleri sonuçlandırmak. Başkan ve Genel sekreterin dosyalamalarının yapılması"/>
        <s v="6.7.27-Meclis Toplantı Hazırlıklarının Yapılması, Meclis Gündemi ve Geçmiş Meclis Toplantı tutanağının hazırlanması, meclis kararlarının Meclis Divanına İmzalatılması, hazurin cetvelinin hazırlanması ve imzalatılması, meclis üye yoklama çizelgesinin hazırlanması ve takibi, meclis üyelerine gerekli bildirimlerin yapılması, katılım durumunun takibi, üyelere toplantı tarihi ve gündeminin mail ve sms ile bildirimi"/>
        <s v="6.7.28-Yönetim Kurulu ve Meclis toplantıları öncesinde gerekli ön hazırlıkların yapılması"/>
        <s v="6.7.29-Oda içerisinde gerçekleşen tüm aktivitelerin (eğitim, toplantı, seminer) etkin şekilde organize edilmesi, "/>
        <s v="6.7.30-Oda misafirlerinin karşılanması ve uğurlanmasına yönelik işler Özel Kalemin yönlendirmesine paralel olarak etkin şekilde yürütülecektir"/>
        <s v="6.7.31-Odada gerçekleştirilen her türlü organizasyonla ilgili duyuru yazılarının hazırlanması, gerekli duyuruların yapılması, konuşmacı isimliklerinin hazırlanması, kurum davet yazılarının hazırlanması"/>
        <s v="6.7.32-Başkanın görüş ve konuşmalarını hazırlamak, gazetelere ve basının önde gelen isimlerine ulaştırılmasını sağlamak, muhtelif medya kuruluşlarından gelen makale taleplerini karşılamak, hazırlanan bültenleri basın kuruluşlarına ulaştırmak"/>
        <s v="6.7.33-Meclis Toplantılarının deşifresini yapmak"/>
        <s v="6.7.34-Yeni üye kayıtlarıyla ilgili iş yeri tespit raporları hazırlanacaktır"/>
        <s v="6.7.35-Plansız İşler "/>
        <s v="6.7.36-Plansız İşler "/>
        <s v="6.7.37-Plansız İşler "/>
        <s v="6.7.38-Plansız İşler "/>
        <s v="6.7.39-Plansız İşler "/>
        <s v="6.7.40-Plansız İşler "/>
        <s v="6.7.41-Plansız İşler "/>
        <s v="6.7.42-Plansız İşler "/>
        <s v="6.7.43-Plansız İşler "/>
        <s v="6.7.44-Plansız İşler "/>
        <s v="6.7.45-Plansız İşler "/>
        <s v="6.7.46-Plansız İşler "/>
        <s v="6.7.47-Plansız İşler "/>
        <s v="6.7.48-Plansız İşler "/>
        <s v="6.7.49-Plansız İşler "/>
        <s v="6.7.50-Plansız İşler "/>
        <s v="6.7.51-Plansız İşler "/>
        <s v="6.7.52-Plansız İşler "/>
        <s v="6.7.53-Plansız İşler "/>
        <s v="6.7.54-Plansız İşler "/>
        <s v="6.7.55-Plansız İşler "/>
        <s v="6.7.56-Plansız İşler "/>
        <s v="6.7.57-Plansız İşler "/>
        <s v="6.7.58-Plansız İşler "/>
        <s v="6.7.59-Plansız İşler"/>
        <s v="6.7.60-Plansız İşler "/>
        <m/>
      </sharedItems>
    </cacheField>
    <cacheField name="Performans Göstergesi" numFmtId="0">
      <sharedItems containsBlank="1" count="93">
        <s v="Yılda 4 kez"/>
        <s v="1 adet yazılım, 6 ayda bir güncelleme yapılması"/>
        <s v="Yılda 12 kez"/>
        <s v="yılda 12 kez güncelleme yapılması"/>
        <s v="Yılda 12 kez bakım yapılması"/>
        <s v="1 yazılım 6 ayda bir güncelleme"/>
        <s v="Yılda 1 kez"/>
        <s v="Yılda 6 kez"/>
        <s v="Yılda 1 kez revize"/>
        <s v="Yılda 6 üye ziyareti"/>
        <s v="Yılda 5 üye şikayeti sonuçlandırmak"/>
        <s v="Yılda 12 kez "/>
        <s v="Yılda 24 defa"/>
        <s v="Yılda 2 kez"/>
        <s v="Yılda 60 adet"/>
        <s v="Yılda 3 kez"/>
        <s v="Yılda 50 firma"/>
        <s v="Kaldırılsın proje kaldırıldı"/>
        <s v="Yılda 100 üye"/>
        <s v="Yılda 10 kez"/>
        <s v="Yılda 13 kez"/>
        <s v="Yılda 24 kez"/>
        <s v="Kaldırılsın proje tolga beye geçti."/>
        <s v="Proje bitti kaldırılsın"/>
        <s v="2.2.3.5 ile aynı kaldırılsın"/>
        <s v="Yılda 1000 adet"/>
        <s v="Yılda 100 üyeden doldurulmuş form toplamak"/>
        <s v="Yılda 100 üyeden açık pozisyon tespiti yapmak"/>
        <s v="Yılda 100 üyeden belirlenen mülteci açık pozisyonu belirlenecek "/>
        <s v="kaldırılsın işten ayrıldı"/>
        <s v="Yılda 100 firma ile yapılan myk anket sayısı"/>
        <s v="Yılda 80 firma ile görüşme yapılması"/>
        <s v="Bu madde kaldırılacak (Artık odalar tarafından onay yapılmıyor)"/>
        <s v="İşten ayrıldı kaldırılsın"/>
        <s v="Yılda 1 kez oluşturulan danışma kurulu"/>
        <s v="Yılda 100 firma"/>
        <s v="Yılda 100 firma görüşmesi"/>
        <s v="Yılda 3 bölüm"/>
        <s v="Yılda 8 kez"/>
        <s v="Yılda 1 kez fuar organizasyonu projesi geliştirilmesi"/>
        <s v="Yılda en az 1 kez organizasyon yapmak"/>
        <s v="Yılda 1 kez hazırlanan video sayısı"/>
        <s v="Yılda 1 kez hazırlanan rapor sayısı"/>
        <s v="kaldırılsın"/>
        <s v="Yılda en az 100 bilgi verilen üye firma sayısı"/>
        <s v="Yılda 52 kez"/>
        <s v="Kaldırılsın yazıldı"/>
        <s v="Yılda en az 1 kez"/>
        <s v="52 hafta boyunca veri girişi yapılacak"/>
        <s v="Yılda 12 adet"/>
        <s v="yk üyelerine düzenlenen eğitim sayısı"/>
        <s v="Bu eylemi kabul etmiyor"/>
        <s v="Yılda 100 üye firma"/>
        <s v="10 adet dış tic belge onayı yapılan yeni firma sayısı"/>
        <s v="Yılda 10 yeni üye kazanımı"/>
        <s v="Yılda en az 600 adet kapasite raporu düzenlemek"/>
        <s v="Yılda en az 10 ortak üye sildirmeye yönelik girişim sayısı"/>
        <s v="Yılda 10 ortak üye sildirmeye yönelik girişim sayısı"/>
        <s v="Her yıl %5 oranında yerli malı belgesi gelirinde artış sağlamak"/>
        <s v="Yılda en az 1200 adet sicil belgesi verilecek"/>
        <s v="Yılda en az 4 üyeyi diğer odalardan kaydını sildirmek"/>
        <s v="Yılda 10  adet yeni kurulan, imalat nacesine ve işçi sayısına sahip firmaya erişim "/>
        <s v="Bu madde 1.1.3.7 ile aynı silinmesi lazım"/>
        <s v="Yılda borcu yüksek ilk 50 firmanın aranması"/>
        <s v="Tüm mesai günlerinde"/>
        <s v="Ayda 12 kez bakım yapılacak"/>
        <s v="Yılda  500 firmanın bilgilelerinin güncellenmesi"/>
        <s v="52 hafta boyunca güncelleme yapılacak"/>
        <s v="Yılda %5 oranında odamızdan dış ticaret belgesi temin eden firma sayısındaki artış oranı"/>
        <s v="Yılda %5 başvuruda bulunan firma sayısındaki artış oranı"/>
        <s v="Yılda en az 150 adet ekspertiz raporu belgesi düzenlemek"/>
        <s v="Yılda 4 adet"/>
        <s v="Yılda 190 adet yerli malı belgesi düzenlemek"/>
        <s v="Yılda 20 adet iş makinası tescil işlemi yapmak"/>
        <s v="Yılda 2500 adet belge verilecektir.( faaliyet+sicil+bağkur+ihale)"/>
        <s v="Yılda 1 kez TOBB yönetmeliği gereği üye güncelleme bilgi formu gönderilecek"/>
        <s v="Haftada 10 firma bilgisi güncellenecek"/>
        <s v="Yılda 1 kez Ocak ayında askı ve icra işlemleri başlatılacak"/>
        <s v="Yılda 1 kez Ocak ayında tespit ve silme işlemleri başlatılacak"/>
        <s v="Haftada 1 kez"/>
        <s v="Ayda 1 kez"/>
        <s v="Haftada 5 gün"/>
        <s v="Yılda 20 bayram ve resmi günlerde"/>
        <s v="Yılda 261 iş günü"/>
        <s v="Yılda 12 defa"/>
        <s v="3 ayda 1 defa"/>
        <s v="Ayda en az 1 defa"/>
        <s v="Haftada 3 kez"/>
        <s v="Bu madde 3.4.2.1 ve 3.4.2.2 ile aynı 2020 yılında olmamalı"/>
        <s v="Yılda 60 defa"/>
        <s v="Haftada 1 defa"/>
        <s v="Ayda 1 defa "/>
        <m/>
      </sharedItems>
    </cacheField>
    <cacheField name="Bütçe Faslı" numFmtId="0">
      <sharedItems containsBlank="1" containsMixedTypes="1" containsNumber="1" containsInteger="1" minValue="797007002" maxValue="797007002" count="22">
        <s v="793.01.008"/>
        <s v="793.02.004"/>
        <s v="793.01.017"/>
        <m/>
        <s v="793.01.018"/>
        <s v="793.01.009"/>
        <s v="793.01.001"/>
        <s v="793.02.006"/>
        <s v="794.07.002"/>
        <s v="793.01.014"/>
        <s v="794.07.006"/>
        <s v="689.01.002"/>
        <s v="793.01.00"/>
        <s v="794.07.001"/>
        <n v="797007002"/>
        <s v="797.07.002"/>
        <s v="794.07.003"/>
        <s v="794.07.004"/>
        <s v="793.02.001"/>
        <s v="793.01.007"/>
        <s v="793.01.019"/>
        <s v="793.01.013"/>
      </sharedItems>
    </cacheField>
    <cacheField name="2018 Tahmini Bütçe (TL)" numFmtId="3">
      <sharedItems containsString="0" containsBlank="1" containsNumber="1" containsInteger="1" minValue="0" maxValue="40000"/>
    </cacheField>
    <cacheField name="2019 Tahmini Bütçe (TL)" numFmtId="3">
      <sharedItems containsString="0" containsBlank="1" containsNumber="1" containsInteger="1" minValue="0" maxValue="50000"/>
    </cacheField>
    <cacheField name="2020 Tahmini Bütçe (TL)" numFmtId="3">
      <sharedItems containsString="0" containsBlank="1" containsNumber="1" containsInteger="1" minValue="0" maxValue="65000"/>
    </cacheField>
    <cacheField name="2021 Tahmini Bütçe (TL)" numFmtId="3">
      <sharedItems containsString="0" containsBlank="1" containsNumber="1" containsInteger="1" minValue="0" maxValue="75000"/>
    </cacheField>
    <cacheField name="2022 Tahmini Bütçe (TL)" numFmtId="3">
      <sharedItems containsString="0" containsBlank="1" containsNumber="1" containsInteger="1" minValue="0" maxValue="8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ayi" refreshedDate="43726.409164814817" createdVersion="5" refreshedVersion="5" minRefreshableVersion="3" recordCount="388">
  <cacheSource type="worksheet">
    <worksheetSource ref="A1:D1048576" sheet="Sayfa6"/>
  </cacheSource>
  <cacheFields count="4">
    <cacheField name="Stratejik Hedefler (1.1...6.7)" numFmtId="0">
      <sharedItems containsBlank="1" count="25">
        <s v="1.1-Mevcut yazılım süreçleri geliştirilerek iyileştirilecek,"/>
        <s v="1.2-Yeni yazılımlarla hizmet kalitesi ve çeşitliliği artırılacak,"/>
        <s v="1.3-Teknoloji tabanlı hizmetlerin kesintisiz, hızlı ve yüksek kalitede verilmesi sağlanacak,"/>
        <s v="2.1-Oda Üye sorun ve önerilerini etkin bir şekilde tespit edecektir."/>
        <s v="2.2-Oda, Üye sorunlarının çözümü, beklentilerinin karşılanması noktasında ilgili kurumlar nezdinde aktif bir rol oynayacaktır."/>
        <s v="2.3-Üyelerini ihtiyaç duyacakları muhtelif konularda en doğru ve hızlı şekilde bilgilendirecektir."/>
        <s v="3-1 Üyelerin ihracat desteklerinden daha etkin şekilde faydalanılmasına yönelik çalışmalar yapmak,"/>
        <s v="3-2 Üyelerin dış ticaretle ilgili istatistik, nitelikli eleman  ve ticari bilgi taleplerinin karşılanmasına yönelik çalışmalar yapılacaktır."/>
        <s v="3-3 Firmalar ve kurumlar arası işbirlikleri, yenilikçi projeler ve kümelenme çalışmalarıyla dış ticaretten alınan pay arttırılmaya çalışılacaktır. "/>
        <s v="4.1-Sanayinin nitelikli ve belgeli iş gücü ihtiyacının karşılanmasına yönelik çalışmalar yapmak "/>
        <s v="4.2-Nitelikli eleman sorununun çözümü noktasında dış kaynaklı projeler geliştirip yürütmek "/>
        <s v="4.3-Üniversite ve Meslek Liseleriyle nitelikli işgücü konusunda işbirliği içinde hareket etmek "/>
        <s v="5.5-Firmalar arası işbirliklerinin geliştirilmesine ve kümelenmeye yönelik çalışmalar yapacaktır."/>
        <s v="5.2-Bölgenin yatırım kapasitesi, mevcut durumu hakkında potansiyel yatırımcıları etkin şekilde bilgilendirmek, olası yatırımlarda bölgemiz firmalarının katkısını artırmak"/>
        <s v="5.3-Yatırım ve diğer destekler hakkında firmaları etkin şekilde yönlendirecektir. "/>
        <s v="5.1-Sanayi altyapısını güçlendirecek ve bölgesel kalkınmaya katkı sağlayacak projeler geliştirmek"/>
        <s v="5.4-Bölge firmalarının rekabet gücünü artırarak kurumsal kapasitelerini geliştirecek çalışmalar yaparak sürdürülebilir şekilde gelişmelerine katkı sağlamak"/>
        <s v="6.1- Kalite yönetim sistemini etkin şekilde yürütmek"/>
        <s v="6.2- İnsan kaynakları kurumsal kapasitesini geliştirmek"/>
        <s v="6.7-Operasyonel işlerin eksiksiz yerine getirilmesi"/>
        <s v="6.3-Üye ile yakın ilişkiler kurarak basın, yayın ve iletişim kanallarını etkin şekilde kullanmak,"/>
        <s v="6.4- Etkin bir muhasebe ve finans yönetimi çerçevesinde sürdürülebilir bir mali yapı oluşturmak"/>
        <s v="6.5- Üye belge ve bilgi taleplerini etkin şekilde karşılamak,"/>
        <s v="6.6-Proje süreçlerin etkin yönetilmesi"/>
        <m/>
      </sharedItems>
    </cacheField>
    <cacheField name="Bütçe Faslı" numFmtId="0">
      <sharedItems containsBlank="1" containsMixedTypes="1" containsNumber="1" containsInteger="1" minValue="797007002" maxValue="797007002" count="22">
        <s v="793.01.008"/>
        <s v="793.02.004"/>
        <s v="793.01.017"/>
        <m/>
        <s v="793.01.018"/>
        <s v="793.01.009"/>
        <s v="793.01.001"/>
        <s v="793.02.006"/>
        <s v="794.07.002"/>
        <s v="793.01.014"/>
        <s v="794.07.006"/>
        <s v="689.01.002"/>
        <s v="793.01.00"/>
        <s v="794.07.001"/>
        <n v="797007002"/>
        <s v="797.07.002"/>
        <s v="794.07.003"/>
        <s v="794.07.004"/>
        <s v="793.02.001"/>
        <s v="793.01.007"/>
        <s v="793.01.019"/>
        <s v="793.01.013"/>
      </sharedItems>
    </cacheField>
    <cacheField name="2018 Tahmini Bütçe (TL)" numFmtId="0">
      <sharedItems containsString="0" containsBlank="1" containsNumber="1" containsInteger="1" minValue="0" maxValue="40000"/>
    </cacheField>
    <cacheField name="2019 Tahmini Bütçe (TL)" numFmtId="0">
      <sharedItems containsString="0" containsBlank="1" containsNumber="1" containsInteger="1" minValue="0" maxValue="50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anayi" refreshedDate="43726.426115393515" createdVersion="5" refreshedVersion="5" minRefreshableVersion="3" recordCount="23">
  <cacheSource type="worksheet">
    <worksheetSource ref="A1:B24" sheet="Sayfa13"/>
  </cacheSource>
  <cacheFields count="2">
    <cacheField name="STR AMAÇ" numFmtId="0">
      <sharedItems count="6">
        <s v="STR-4"/>
        <s v="STR-3"/>
        <s v="STR-1"/>
        <s v="STR-2"/>
        <s v="STR-6"/>
        <s v="STR-5"/>
      </sharedItems>
    </cacheField>
    <cacheField name="GERÇEKLEŞEN TEMMUZ 2019 (TL)" numFmtId="0">
      <sharedItems containsSemiMixedTypes="0" containsString="0" containsNumber="1" containsInteger="1" minValue="0" maxValue="9094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anayi" refreshedDate="43726.443039930557" createdVersion="5" refreshedVersion="5" minRefreshableVersion="3" recordCount="23">
  <cacheSource type="worksheet">
    <worksheetSource ref="A1:F24" sheet="Sayfa15" r:id="rId2"/>
  </cacheSource>
  <cacheFields count="6">
    <cacheField name="STR AMAÇ" numFmtId="0">
      <sharedItems count="6">
        <s v="STR-4"/>
        <s v="STR-3"/>
        <s v="STR-1"/>
        <s v="STR-2"/>
        <s v="STR-6"/>
        <s v="STR-5"/>
      </sharedItems>
    </cacheField>
    <cacheField name="FASIL ADI" numFmtId="0">
      <sharedItems/>
    </cacheField>
    <cacheField name="Gider Açıklaması" numFmtId="0">
      <sharedItems/>
    </cacheField>
    <cacheField name="BÜTÇE FASLI" numFmtId="0">
      <sharedItems/>
    </cacheField>
    <cacheField name="2019 ODA  TAHMİNİ BÜTÇE (TL)" numFmtId="0">
      <sharedItems containsSemiMixedTypes="0" containsString="0" containsNumber="1" containsInteger="1" minValue="3500" maxValue="278030"/>
    </cacheField>
    <cacheField name="GERÇEKLEŞEN TEMMUZ 2019 (TL)" numFmtId="0">
      <sharedItems containsSemiMixedTypes="0" containsString="0" containsNumber="1" containsInteger="1" minValue="0" maxValue="9094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sanayi" refreshedDate="43726.566263194443" createdVersion="5" refreshedVersion="5" minRefreshableVersion="3" recordCount="387">
  <cacheSource type="worksheet">
    <worksheetSource ref="A1:M388" sheet="Sayfa17"/>
  </cacheSource>
  <cacheFields count="13">
    <cacheField name="Str Plan Amaç No" numFmtId="0">
      <sharedItems count="6">
        <s v="1"/>
        <s v="2"/>
        <s v="3"/>
        <s v="4"/>
        <s v="5"/>
        <s v="6"/>
      </sharedItems>
    </cacheField>
    <cacheField name="STRATEJİK ANA AMAÇLAR  (6 BİLEŞEN)" numFmtId="0">
      <sharedItems count="6">
        <s v="1-Teknolojiyi Etkin Şekilde Kullanarak, Hizmet Kalitesini, Verimliliği ve Çeşitliliğini Artırmak"/>
        <s v="2-Üye Sorunlarının Çözümünde Etkin Bir Rol Oynamak"/>
        <s v="3-Ülkemiz Dış Ticaretinde Bölgemizin Payını Arttırmak"/>
        <s v="4-Nitelikli İşgücü Taleplerinin Karşılanmasına Yönelik Çalışmalar Yapmak"/>
        <s v="5-Bölgenin Sanayi Odaklı Kalkınma Noktasında Sanayinin Gelişimine Katkı Sağlamak"/>
        <s v="6-Odanın Kurumsal Yapısı Sürdürülebilir Şekilde Güçlendirilecek ve Operasyonel İşlerinde Mükemmelleştirilecektir."/>
      </sharedItems>
    </cacheField>
    <cacheField name="Kod 2 li" numFmtId="0">
      <sharedItems/>
    </cacheField>
    <cacheField name="Stratejik Hedefler (1.1...6.7)" numFmtId="0">
      <sharedItems count="24">
        <s v="1.1-Mevcut yazılım süreçleri geliştirilerek iyileştirilecek,"/>
        <s v="1.2-Yeni yazılımlarla hizmet kalitesi ve çeşitliliği artırılacak,"/>
        <s v="1.3-Teknoloji tabanlı hizmetlerin kesintisiz, hızlı ve yüksek kalitede verilmesi sağlanacak,"/>
        <s v="2.1-Oda Üye sorun ve önerilerini etkin bir şekilde tespit edecektir."/>
        <s v="2.2-Oda, Üye sorunlarının çözümü, beklentilerinin karşılanması noktasında ilgili kurumlar nezdinde aktif bir rol oynayacaktır."/>
        <s v="2.3-Üyelerini ihtiyaç duyacakları muhtelif konularda en doğru ve hızlı şekilde bilgilendirecektir."/>
        <s v="3-1 Üyelerin ihracat desteklerinden daha etkin şekilde faydalanılmasına yönelik çalışmalar yapmak,"/>
        <s v="3-2 Üyelerin dış ticaretle ilgili istatistik, nitelikli eleman  ve ticari bilgi taleplerinin karşılanmasına yönelik çalışmalar yapılacaktır."/>
        <s v="3-3 Firmalar ve kurumlar arası işbirlikleri, yenilikçi projeler ve kümelenme çalışmalarıyla dış ticaretten alınan pay arttırılmaya çalışılacaktır. "/>
        <s v="4.1-Sanayinin nitelikli ve belgeli iş gücü ihtiyacının karşılanmasına yönelik çalışmalar yapmak "/>
        <s v="4.2-Nitelikli eleman sorununun çözümü noktasında dış kaynaklı projeler geliştirip yürütmek "/>
        <s v="4.3-Üniversite ve Meslek Liseleriyle nitelikli işgücü konusunda işbirliği içinde hareket etmek "/>
        <s v="5.5-Firmalar arası işbirliklerinin geliştirilmesine ve kümelenmeye yönelik çalışmalar yapacaktır."/>
        <s v="5.2-Bölgenin yatırım kapasitesi, mevcut durumu hakkında potansiyel yatırımcıları etkin şekilde bilgilendirmek, olası yatırımlarda bölgemiz firmalarının katkısını artırmak"/>
        <s v="5.3-Yatırım ve diğer destekler hakkında firmaları etkin şekilde yönlendirecektir. "/>
        <s v="5.1-Sanayi altyapısını güçlendirecek ve bölgesel kalkınmaya katkı sağlayacak projeler geliştirmek"/>
        <s v="5.4-Bölge firmalarının rekabet gücünü artırarak kurumsal kapasitelerini geliştirecek çalışmalar yaparak sürdürülebilir şekilde gelişmelerine katkı sağlamak"/>
        <s v="6.1- Kalite yönetim sistemini etkin şekilde yürütmek"/>
        <s v="6.2- İnsan kaynakları kurumsal kapasitesini geliştirmek"/>
        <s v="6.7-Operasyonel işlerin eksiksiz yerine getirilmesi"/>
        <s v="6.3-Üye ile yakın ilişkiler kurarak basın, yayın ve iletişim kanallarını etkin şekilde kullanmak,"/>
        <s v="6.4- Etkin bir muhasebe ve finans yönetimi çerçevesinde sürdürülebilir bir mali yapı oluşturmak"/>
        <s v="6.5- Üye belge ve bilgi taleplerini etkin şekilde karşılamak,"/>
        <s v="6.6-Proje süreçlerin etkin yönetilmesi"/>
      </sharedItems>
    </cacheField>
    <cacheField name="Kod" numFmtId="0">
      <sharedItems containsBlank="1"/>
    </cacheField>
    <cacheField name="Stratejik Faaliyet/Eylemler (1.1.1…..6.7.60)" numFmtId="0">
      <sharedItems count="387" longText="1">
        <s v="1.1.1-WEB sayfası üyelerin beklentilerini karşılayacak şekilde revize edilip geliştirilecek, daha aktif hale getirilecek"/>
        <s v="1.1.2-Adaso Mobil uygulamasının geliştirilmesine yönelik çalışmalar yapılacaktır"/>
        <s v="1.1.3-Web sayfasının etkinliği arttırılacak; Odanın ilgili birimler tarafından hazırlanan tüm çalışmaların, oda da gerçekleştirilen eğitim ve toplantı faaliyetlerinin, bilgilendirme duyurularının vb. web sitesi üzerinden erişilebilir kılınması sağlanacak, aylık olarak raporlanacak"/>
        <s v="1.1.4-Üyelerin muhtelif destek ve teşviklerden daha etkin yararlanması amacıyla oluşturulan  “Teşvik Sihirbazı” projesinin geliştirilmesine yönelik çalışmalar devam edecek"/>
        <s v="1.2.1-Danışman havuzu oluşturularak üyelerin danışmanlarla etkin ve uygun şartlarda çalışmaları sağlanacak bu anlamda bir yazılım platformu geliştirilecek"/>
        <s v="1.2.2-Üyelerin mevcut durum analizlerinin yapılması, bilgi, eğitim,danışmanlık ihtiyaçlarının belirlenmesi,  kurumsal gelişimlerini takip edebilmeleri ve kıyaslama yapabilmelerini imkan sağlamak amacıyla başlatılan &quot;Benchmark Platformu&quot; projesi geliştirme çalışmalarına devam edilecek, yazılım altyapısı tamamlanacak ve faaliyete hazır hale getirilecektir"/>
        <s v="1.2.3-Üyelerin mailleri konular bazında takip etmelerine imkan sağlayacak mail programı geliştirilip devreye alınacaktır"/>
        <s v="1.2.4-Oda üyelerine yönelik hizmet kalite ve standartının artırılması ve yeni hizmetler sunulması anlamında sürekli olarak yenilikçi proje ve arayüzler geliştirmeye yönelik çalışmalar yapacaktır"/>
        <s v="1.2.5-Tüm üye firmaların Oda ile her türlü iletişimini takip edilebileceği bir ara yüz oluşturulacak üyelere yönelik tüm bilgi ve hizmetlerin bu arayüz üzerinden takip edilmesi sağlanacak (Firma Portalı)"/>
        <s v="1.2.6-Suriyeli mültecilerin Adana da muhtelif STO ler tarafından gerçekleştirilen faaliyetlere kolaylıkla erişebilmelerine imkan sağlayacak bir web portal kurulacaktır"/>
        <s v="1.2.7-Oda bünyesinde gerçekleştirilen muhtelf toplantı ve seminerlerin internet üzerinden Oda WEB sayfasından canlı olarak yayınlanması sağlanacak"/>
        <s v="1.2.8-Saha ziyareti kapsamında hazırlanan Formlar Elektronik Ortama Aktarılarak uygun bir rapor formatı geliştirilecektir"/>
        <s v="1.2.9-Üniversite Sanayi İşbirliğinin Geliştirilmesine yönelik olarak hazırlanan Staj Projesi kapsamında yer alan, Staj, Tez ve Eşleştirme modülleri yazılımı tamamlanarak devreye alınacaktır"/>
        <s v="1.2.10-Oda Bölge Dış Ticaret istatistiklerinin etkin şekilde izlenebileceği bir yazılım algoritması geliştirilecektir"/>
        <s v="1.3.1-Tüm portallar için raporlama sistematiği geliştirilerek etkin şekilde takibi sağlanacaktır"/>
        <s v="1.3.2-Oda Elektrik ve jeneratör genel bakım  işleri etkin şekilde takip edilecek"/>
        <s v="1.3.3-Odada her türlü muhtelif bakım işleri (Asansör, klima, elektrik, dalgıç pompaları, yangın söndürme tüpleri dolumu vb) öncelikli olarak takip edilecek"/>
        <s v="1.3.4-Oda bilişim altyapısının kesintisiz şekilde çalışması, oda bünyesinde faaliyete geçirilen yazılım tabanlı programların etkin, kesintisiz ve verimli şekilde çalışması için donanımsal anlamda gerekli önlemleri alacak ve sistemi sürekli işler halde tutacaktır"/>
        <s v="1.2.11-Adana İhracat İstatistiklerini etkin şekilde raporlanmasına yönelik olarak bir yazılım gelişitirilerek devreye alınacaktır"/>
        <s v="1.2.12-Oda gelirlerinin arttırılmasına yönelik yazılım tabanlı platformlar oluşturulacaktır"/>
        <s v="2.1.1-Üyelerin mevcut durum analizlerinin yapılması, bilgi, eğitim,danışmanlık ihtiyaçlarının belirlenmesi,  kurumsal gelişimlerini takip edebilmeleri ve kıyaslama yapabilmelerini imkan sağlamak amacıyla başlatılan &quot;Benchmark Platformu&quot; kapsamındaki soru kümesi revize edilecek"/>
        <s v="2.1.2-Saha ziyaretleri ertesinde üyelerin kendini ziyaret eden oda personeli ve hizmetin değerlendireceği bir memnuniyet anketi formu geliştirilecekrtir"/>
        <s v="2.1.3-Oda dönem içinde aktif üyelerini doğrudan ziyaret ederek sorunları hakkında yerinde bilgi alacak, belirlenecek formata uygun olarak(kullanılan teşvikler, nitelikli eleman talepleri, öncelikli sorunlar, ihracatta öne çıkan sorunlar vb..) tespitlerde bulunacak"/>
        <s v="2.1.4-Oda dönem içinde aktif üyelerini doğrudan ziyaret ederek sorunları hakkında yerinde bilgi alacak, belirlenecek formata uygun olarak(kullanılan teşvikler, nitelikli eleman talepleri, öncelikli sorunlar, ihracatta öne çıkan sorunlar vb..) tespitlerde bulunacak"/>
        <s v="2.1.5-Oda dönem içinde aktif üyelerini doğrudan ziyaret ederek sorunları hakkında yerinde bilgi alacak, belirlenecek formata uygun olarak(kullanılan teşvikler, nitelikli eleman talepleri, öncelikli sorunlar, ihracatta öne çıkan sorunlar vb..) tespitlerde bulunacak"/>
        <s v="2.1.6-Oda dönem içinde aktif üyelerini doğrudan ziyaret ederek sorunları hakkında yerinde bilgi alacak, belirlenecek formata uygun olarak(kullanılan teşvikler, nitelikli eleman talepleri, öncelikli sorunlar, ihracatta öne çıkan sorunlar vb..) tespitlerde bulunacak"/>
        <s v="2.1.7-Üyelerimizle iletişimin güçlenerek hizmet kalitemizinin artmasına katkı sağlamak amacıyla mevcut üye sorun ve beklenti anketi formu  güncellenecek. (ek sorular konulacak  (genel hatları ile devlet destekleri, teşvikler vb) ve anket tüm üyelere gönderilecek"/>
        <s v="2.1.8-Üyelerin muhtelif sorunlarını Odaya doğrudan web sitesi aracılığıyla iletebilmelerini sağlayan  “Danışmanımıza Sorun Platformu” etkinleştirilecek"/>
        <s v="2.1.9-Oda dönem içinde aktif üyelerini doğrudan ziyaret ederek sorunları hakkında yerinde bilgi alacak, belirlenecek formata uygun olarak(kullanılan teşvikler, nitelikli eleman talepleri, öncelikli sorunlar, ihracatta öne çıkan sorunlar vb..) tespitlerde bulunacak"/>
        <s v="2.1.10-Üye şikayetleri etkin şekilde takip edilecek, her şikayetle ilgili gerekli takibin yapıldığı bir raporlama formatı geliştirilecektir. (takip, sonuç, raporlama)"/>
        <s v="2.1.11-Oda üye sorun ve beklentilerini daha etkin şekilde tespit etmek amacıyla saha ziyaretleri kapsamında oluşturulan form ihtiyaçlara uygun olarak revize edilecektir.(kullanılan teşvikler, nitelikli eleman talepleri, öncelikli sorunlar, ihracatta öne çıkan sorunlar vb..)"/>
        <s v="2.1.12-Oda dönem içinde aktif üyelerini doğrudan ziyaret ederek sorunları hakkında yerinde bilgi alacak, belirlenecek formata uygun olarak(kullanılan teşvikler, nitelikli eleman talepleri, öncelikli sorunlar, ihracatta öne çıkan sorunlar vb..) tespitlerde bulunacak"/>
        <s v="2.1.13-Adana İmalat Sanayi Eğilim Anketi soruları online platforma taşınacak raporlamanın otomatik şekilde yapılması sağlanacaktır"/>
        <s v="2.1.14-Oda dönem içinde aktif üyelerini doğrudan ziyaret ederek sorunları hakkında yerinde bilgi alacak, belirlenecek formata uygun olarak(kullanılan teşvikler, nitelikli eleman talepleri, öncelikli sorunlar, ihracatta öne çıkan sorunlar vb..) tespitlerde bulunacak"/>
        <s v="2.1.15-Muhtelif mevzuat çalışmalarıyla ilgili olarak muhtelif kurum ve kuruluşlardan gelen görüş talepleri üyelerle paylaşılacak, Oda danışmanları, belirli konularda öne çıkan firmalar ve temsilcileriyle yakın işbirliği içinde gerekli çalışmalar yapılarak Yönetim Kurulunun onayına sunulacaktır"/>
        <s v="2.1.16-Oda dönem içinde aktif üyelerini doğrudan ziyaret ederek sorunları hakkında yerinde bilgi alacak, belirlenecek formata uygun olarak(kullanılan teşvikler, nitelikli eleman talepleri, öncelikli sorunlar, ihracatta öne çıkan sorunlar vb..) tespitlerde bulunacak"/>
        <s v="2.1.17-Oda dönem içinde aktif üyelerini doğrudan ziyaret ederek sorunları hakkında yerinde bilgi alacak, belirlenecek formata uygun olarak(kullanılan teşvikler, nitelikli eleman talepleri, öncelikli sorunlar, ihracatta öne çıkan sorunlar vb..) tespitlerde bulunacak"/>
        <s v="2.2.1-Muhtelif mevzuat çalışmalarıyla ilgili olarak muhtelif kurum ve kuruluşlardan gelen görüş talepleri ile ilgili sürecin iyileştirmesine yönelik çalışmalar yapılacaktır"/>
        <s v="2.2.2.-Oda Arabuluculuk müesssesinin geliştirilmesine yönelik çalışmalara katkı sağlayacak ve üyelerini bu konuda bilgilendirecektir"/>
        <s v="2.2.3-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
        <s v="2.2.4-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
        <s v="2.2.5-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ve konu başlıkları bazında gruplandırılacak, ihtiyaç duyulan zamanlarda gerekli şekilde ilgili kurumlarla paylaşılacaktır"/>
        <s v="2.2.6-Oda Üyelerini muhtelif Kanun ve yönetmeliklerle ilgili Karar alıcılar ve ilgili diğer Kurum ve Kuruluşlarla (Bakanlıklar, Danışmanlık Firmaları, Uzmanlar,DEİK, TİM Temsilcileri vb.) biraraya getirecek toplantılar organize edecektir"/>
        <s v="2.2.7-Sektörel bazda sanayi envanteri çıkarılması amacıyla kapasite raporları ve eksperlerden daha etkin şekilde faydalanılmaya çalışılacak ihtiyaç duyulursa ek bilgiler derlenecek"/>
        <s v="2.1.18-Komite Sorumluları sorunların tespiti ve çözümü için meslek komitelerini etkin şekilde çalıştıracak, konsey çalışmalarına paralel olacak şekilde çalışma planı ve hedefi belirleyerek bir faaliyet planı yapacaktır"/>
        <s v="2.1.19-Komite Sorumluları sorunların tespiti ve çözümü için meslek komitelerini etkin şekilde çalıştıracak, konsey çalışmalarına paralel olacak şekilde çalışma planı ve hedefi belirleyerek bir faaliyet planı yapacaktır"/>
        <s v="2.1.20-Komite Sorumluları sorunların tespiti ve çözümü için meslek komitelerini etkin şekilde çalıştıracak, konsey çalışmalarına paralel olacak şekilde çalışma planı ve hedefi belirleyerek bir faaliyet planı yapacaktır"/>
        <s v="2.1.21-Komite Sorumluları sorunların tespiti ve çözümü için meslek komitelerini etkin şekilde çalıştıracak, konsey çalışmalarına paralel olacak şekilde çalışma planı ve hedefi belirleyerek bir faaliyet planı yapacaktır"/>
        <s v="2.1.22-Komite Sorumluları sorunların tespiti ve çözümü için meslek komitelerini etkin şekilde çalıştıracak, konsey çalışmalarına paralel olacak şekilde çalışma planı ve hedefi belirleyerek bir faaliyet planı yapacaktır"/>
        <s v="2.1.23-Komite Sorumluları sorunların tespiti ve çözümü için meslek komitelerini etkin şekilde çalıştıracak, konsey çalışmalarına paralel olacak şekilde çalışma planı ve hedefi belirleyerek bir faaliyet planı yapacaktır"/>
        <s v="2.1.24-Sektörel İş Konseyleri alt çalışma kurullarının ve çalışma alanlarının belirlenerek yıllık faaliyet takvimin oluşturulması ve etkin çalıştırılması sağlanacaktır"/>
        <s v="2.1.25-Metal ve Makine Meslek Gruplarına ait Meslek Komite ve Sektör Sorumlusuna destek olacaktır"/>
        <s v="2.1.26-Metal ve Makine Meslek Gruplarına ait Meslek Komite ve Sektör Sorumlusuna destek olacaktır"/>
        <s v="2.3.1-Sanayiyi ilgilendirilen konularla ilgili Ulusal ve Uluslararası Raporlardan derlenen özet bilgiler üyelerle paylaşılacaktır"/>
        <s v="2.3.2-Oda üyelerinin rekabet gücünü arttırmaya yönelik muhtelif konularda kitaplar ve broşürler dağıtacaktır"/>
        <s v="2.3.3-Türkiye ve Dünya Ekonomisindeki gelişmelerden derlenen haftalık raporlar hazırlanarak üyelere duyurulacaktır"/>
        <s v="2.3.4-Üyeleri ilgilendiren muhtelif mevzuat değişiklikleri en geç 48 saat içinde üyelere duyurulacaktır"/>
        <s v="2.3.5-Oda üyelerinin muhtelif konulardaki bilgi eksikliklerini giderecek çalışmalar yapacaktır. "/>
        <s v="2.3.6-Sektörel İş Konseylerinde sunulmak üzere, sektörel İstatistik sunumu hazırlanacak"/>
        <s v="3.1.1-Oda dış Ticaret konusundaki bilgi eksikliklerinin giderilmesi ve dış ticaretle ilgili devlet desteklerinden daha etkin şekilde faydalanılması amacıyla çalıştay ve seminer faaliyetleri gerçekleştirecektir"/>
        <s v="3.1.2-Oda dış Ticaret konusundaki bilgi eksikliklerinin giderilmesi ve dış ticaretle ilgili devlet desteklerinden daha etkin şekilde faydalanılması amacıyla çalıştay ve seminer faaliyetleri gerçekleştirecektir"/>
        <s v="3.1.3-Ticaret Bakanlığı bünyesinde Odamızda kurulan İhracat Destek Ofisi faaliyetlerinin etkin şekilde yürütülecek. Üyelere ihracat destekleri ile ilgili gerekli bilgilendirme ve danışmanlık hizmetlerinin yapılacak,TOBB a periyodik olarak raporlanacaktır"/>
        <s v="3.1.4-Ticaret Bakanlığı bünyesinde Odamızda kurulan İhracat Destek Ofisi faaliyetlerinin etkin şekilde yürütülecek. Üyelere ihracat destekleri ile ilgili gerekli bilgilendirme ve danışmanlık hizmetlerinin yapılacak,TOBB a periyodik olarak raporlanacaktır"/>
        <s v="3.1.5-Dönem içinde muhtelif ihracat desteklerinden faydalandırılan firmalarla ilgili bir takip formu geliştirilecektir"/>
        <s v="3.1.6-Oda Çukurova Kalkınma Ajansı ile İşbirliği İçinde üyelerinin ihracatını arttıracak şekilde sektörel B2B Alım Heyetleri Organizasyonu Gerçekleştirecektir"/>
        <s v="3.1.7-Oda Ticaret Bakanlığı tarafından yürütülen proje çerçevesinde üyelerinin uluslararası e-ticaret sitelerine üye olmalarını sağlayacak çalışmalar yapacaktır.( 2019 Ticaret Bakanlığı nezdinde program askıya alınıp alınmadığı sorgulanacak. Askıda ise eylem maddesi iptal.)"/>
        <s v="3.1.8-Üyeler İhracat Destekleri hakkında etkin şekilde bilgilendirilecektir"/>
        <s v="3.1.9-“Teşvik Sihirbazı” ihracat destekleri bölümü yeni tebliğ/yönetmeliklere uygun olarak etkin şekilde güncellenecek sistem üzerinden gelecek sorular ve öneriler zamanında cevaplandırılacak"/>
        <s v="3.1.10-Oda dış Ticaret konusundaki bilgi eksikliklerinin giderilmesi ve dış ticaretle ilgili devlet desteklerinden daha etkin şekilde faydalanılması amacıyla çalıştay ve seminer faaliyetleri gerçekleştirecektir"/>
        <s v="3.2.1-Yönetim Kurulu toplantılarında belirli önemli konularda sunum yapılacak (Aylık İhracat Rakamları)"/>
        <s v="3.2.2-Oda Gazetesinde ihracat istatisitkleri/dış ticaretle ilgili haber yapılacak"/>
        <s v="3.2.3-Ayrıntılı ihracat istatistikleri üyelerin değerlendirmelerine periyodik olarak sunulacaktır"/>
        <s v="3.2.4-Odamıza ziyarete gelen yabancı  konuklar öncesinde ilgili Ülkeye yönelik  Ülke Pazar Araştırma  raporu hazırlanacaktır"/>
        <s v="3.2.5-Oda Dış Ticaret konusundaki nitelikli elaman temini sorunun çözümü ve mevcut çalışanların bilgi eksiklerinin giderilmesi, özellikle yurt dışı Pazar Araştırma konusundaki yetkinliklerinin giderilmesine yönelik Trade Map eğitimleri gerçekleştirecektir"/>
        <s v="3.2.6-İstihbarat Merkezi Kurulmasına Yönelik Olarak Çalışmalar Tamamlanarak Merkez faaliyete geçirilecektir"/>
        <s v="3.2.7-Muhtelif Ülkelerle ilgili Pazar araştırmaları raporu hazırlanacak, üyelerle ve web sayfasında paylaşılacaktır"/>
        <s v="3.2.8-Muhtelif Ürün gruplarında Pazar araştırması gerçekleştirilecek, üyelerle ve web sayfasında paylaşılacaktır"/>
        <s v="3.2.9-Odanın uluslararası platformlarda üyelere yönelik iş birliği imkanlarının geliştirilmesi, iyileştirilmesi, oluşturulması konularında çalışmalar yürütülecek,  varsa abonelik ve üyelikler değerlendirilecek, yaygın iç ve dış bilgi kaynakları yelpazesine erişecek"/>
        <s v="3.2.10-Yurt içi ve yurt dışından gelen, ihale, iş birliği, ithal ve ihraç talepleri, fuar ve toplantılarla ilgili dokümanları haber halinde düzenleyerek, yayın organları( gazete, mail vb.) aracılığıyla üyelere aktarmak"/>
        <s v="3.3.1-Adana da üretimi gerçekleştirilen ürünlere meslek komiteleri bazında erişilmesine imkan sağlayacak &quot;Pazar Yeri&quot; ve ya Online Katalog portalı geliştirilip devreye alınacak"/>
        <s v="3.3.2-Metal-Makine Sanayi Sektöründe URGE  Projesi etkin şekilde yürütülecek."/>
        <s v="3.3.3-Gıda  sektörü  URGE  Projesi etkin şekilde yürütülecek."/>
        <s v="3.3.4-Plastik  sektöründe  URGE  Projesi  etkili şekilde yürütülecek"/>
        <s v="3.3.5-Plastik, Metal ve Gıda sektörlerinde yürütülen UR-GE Projelerinin etkin ve verimli şekilde yürütülmesi için gereken destek sağlanacaktır"/>
        <s v="3.3.6-Mobilya UR-GE Projesi etkin şekilde yürütülecek."/>
        <s v="3.3.7-Oda İhracatçı listesi ürün grupları düzeyinde hazırlanarak güncel iletişim bilgileriyle birlikte yayınlanacak ( online liste ihracat eşleştirme matchmaking hizmetlerinde kullanılacak)"/>
        <s v="3.3.8-Oda muhtelif yurt dışı kurum ve kuruluşlarla işbirliklerini, geliştirerek, muhtelif fırsatlarla ilgili olarak üyelerini etkin şekilde bilgilendirecektir"/>
        <s v="3.3.9-Metal Sektöründe Urge projesi etkin şekilde yürütülecek."/>
        <s v="3.1.11-“Teşvik Sihirbazı” ihracat destekleri bölümü yeni tebliğ/yönetmeliklere uygun olarak etkin şekilde güncellenecek sistem üzerinden gelecek sorular ve öneriler zamanında cevaplandırılacak"/>
        <s v="3.2.11-Adana İhracat İstatistiklerini etkin şekilde raporlanmasına yönelik olarak bir yazılım gelişitirilerek devreye alınacaktır"/>
        <s v="3.2.12-İstihbarat Merkezi Kurulmasına Yönelik Olarak Çalışmalar Tamamlanarak Merkez faaliyete geçirilecektir"/>
        <s v="3.2.13-Muhtelif Ülkelerle ilgili Pazar araştırmaları raporu hazırlanacak, üyelerle ve web sayfasında paylaşılacaktır"/>
        <s v="3.2.14-Muhtelif Ülkelerle ilgili Pazar araştırmaları raporu hazırlanacak, üyelerle ve web sayfasında paylaşılacaktır"/>
        <s v="3.2.15-Oda Gazetesinde ihracat istatisitkleri/dış ticaretle ilgili haber yapılacak"/>
        <s v="4.1.1-Oda Mesleki Yeterlilik Sisteminin tanıtımı ve yaygınlaştırılmasına yönelik çalışmalar yapacak, yapacağı ziyaretlerle üyelerini bu anlamda bilgilendirecek. (Eksperlerde kullanılacak)"/>
        <s v="4.2.1-İŞKUR’la nitelikli eleman teminine yönelik projeler geliştirilecektir"/>
        <s v="4.1.2-Belgelendirme hizmetlerini etkin şekilde yürüterek, belgelendirme yaptığı meslek ve verdiği belge sayısını arttıracak"/>
        <s v="4.1.3-Oda Eksperlerinin, ziyaret ettikleri firmalarda MYK sistemi ile ilgili gerekli bilgilendirmeleri yapıp, MYK  belgesi alacak çalışanları ilgili birimlere bildirmesi"/>
        <s v="4.1.4-Oda Eksperlerinin, ziyaret ettikleri firmalarda açık pozisyonların tespitine yönelik olarak temaslarda bulunarak, odayı bilgilendirmesi"/>
        <s v="4.1.5-Oda Eksperlerinin, ziyaret ettikleri firmalarda Suriyeli İstihdamına yönelik olarak tespitlerde bulunması"/>
        <s v="4.1.6-TOBB-MADAD projesi kapsamında gerçekleştirilecek tüm faaliyetlerin (mülakat,  firma ziyareti, tercümanlık vb...) eksiksiz olarak yürütülmesinde gerekli katkının sağlanması, ilgili kurumlar nezdinde gerekli raporlamaların yapılması, MYK sınav süreçlerinin başarılı şekilde yürütülmesi, ( 80 firmanın ayarlanması, MYK Sınavına girecek işçilerin organize edilmesi vb.)"/>
        <s v="4.1.7-Mahir Eller Projesi kapsamında Suriyeli ve Türklere yönelik anket süreçlerinin başarılı şekilde yürütülmesi ve tamamlanması"/>
        <s v="4.1.8-Mahir Eller Projesi kapsamında Suriyelilere yönelik fonlardan bölge firmalarının etkin şekilde faydalanmalarına yönelik çalışmalar yapılması. "/>
        <s v="4.1.9-TOBB-MADAD Suriyelilere yönelik fonlarından bölge firmalarının etkin şekilde faydalanmalarına yönelik çalışmalar yapılması, proje kapsamında Suriyeliler ve yerel halkla MYK anket çalışmaları yapılması"/>
        <s v="4.1.10-İLO ve muhtelif kurum ve kuruluşların Suriyelilere yönelik fonlarından bölge firmalarının etkin şekilde faydalanmalarına yönelik çalışmalar yapılması. Suriyeli çalıştıran firmalara çalışma izni, yasal mevzuatlar noktasında danışmanlık sağlanacaktır"/>
        <s v="4.1.11-Suriyeli ve Türk vatandaşlarının imalat sanayinde istihdamını sağlayacak şekilde uluslarası kurum ve kuruluşlarla (ILO, EBRD, UNDP, GIZ vb) işbirliklerini geliştirip projeler yürütecektir"/>
        <s v="4.1.12-İLO'nun Suriyelilere yönelik fonlarından bölge firmalarının etkin şekilde faydalanmalarına yönelik çalışmalar yapılması. Suriyeli çalıştıran firmalara çalışma izni, yasal mevzuatlar noktasında danışmanlık sağlanacaktır"/>
        <s v="4.1.13-TOBB-MADAD Projesi kapsamında, MYK Ön bilgilendirme toplantılarının tüm hazırlıkların yürütülmesi ( 80 firmanın ayarlanması, MYK Sınavına girecek işçilerin organize edilmesi vb.)"/>
        <s v="4.1.14-TOBB-MADAD projesi proje hedeflerine uygun olacak şekilde yürütülüp üyelerimizin eğitim ve personel ihtiyaçlarını karşılayacak şekilde tamamlanacaktır. ( MYK ön bilgilendirme toplantılarının koordine edilmesi vb.)"/>
        <s v="4.1.15-Oda Eksper ve personeliyle MYK sistemi çerçevesinde etkin bir işbirliği içinde çalışılmasının sağlanması"/>
        <s v="4.1.16-Çıraklık Sisteminden faydalanan firma ve çırak sayısının arttırılmasına yönelik faaliyetler gerçekleştirilecektir"/>
        <s v="4.1.17-Çıraklık Sözleşmesi Defteri Onay İşlemleri eksiksiz olarak gerçekleştirilecektir"/>
        <s v="4.1.18-ADASO - ILO işbirliğinde 2019 yılında yürütülen Projeden bölge firmalarının etkin şekilde faydalanmalarına yönelik çalışmalara destek olunacak"/>
        <s v="4.1.19-ILO projesi kapsmında düzenlenecek mesleki eğitimlere istenen nitelikte kursiyerin katılımı sağlanacaktır."/>
        <s v="4.1.20-ILO projesi kapsmında düzenlenecek mesleki eğitimlerin etkin şekilde yürütülmesi amacıyla ilgili eğitimcilerin koordinasyonlarının sağlanması"/>
        <s v="4.1.21-ILO nun Suriyeli lilere yönelik fonlarından bölge firmalarının etkin şekilde faydalanmalarına yönelik çalışmalar yapılması, gerektiğinde düzenlenen mesleki eğitimlerin etkin şekilde yürütülmesi,  ilgili eğitim yerlerinin hazırlanması, eğitimcilerin koordinasyonlarının sağlanması, cep harçlıkları, kursiyer devam çizelgelerinin ve eğitim kalitesinin takibinin düzenli yapılmasına destek olacaktır."/>
        <s v="4.1.22-Uluslararası fonlardan sağlanan destekler kapsamında Suriyelilere yönelik çalışmalar yürütülecek  olup yerelde faaliyet gösteren sivil toplum örgütleri ile işbirliği içerisinde hareket edecek.  Üye firmalar bilgilendirilerek maksimum düzeyde yararlanmaları sağlanacaktır."/>
        <s v="4.1.23-ILO projeleri kapsamında tamamlanan mesleki eğiitimler sonrası MYK sınav hazırlıkları etkin şekilde yürütülecektir.(Sınav yeri belirlenmesi, sınav ile ilgili metaryal ve donanımların hazırlanması ve kursiyerlerin etkin şekilde belgelendiirlmesi konusunda çalışmalar yürütülecektir.)"/>
        <s v="4.1.24-ILO projeleri kapsamında tamamlanan MYK sınavı sonrasında başarılı olan kursiyerlerin, ADASO veritabanına kaydının yapılması ve istihdamlarının sağlanmasına yönelik çalışmalar yürütülecektir."/>
        <s v="4.1.25-ILO projesi kapsmında düzenlenecek mesleki eğitimlerin etkin şekilde yürütülmesi amacıyla kursiyerlerin MYK sınavına yönlendirilmesi"/>
        <s v="4.1.26-ILO projesi kapsmında düzenlenecek mesleki eğitimlerin etkin şekilde yürütülmesi amacıyla kurslar devam ederken hocalar ve firma yetkililerinin, kursiyerlerinin biraraya getirilmesi, Meslek Sohbetleri"/>
        <s v="4.2.2-ADASO - ILO işbirliğinde 2019 yılında yürütülen Projeden bölge firmalarının etkin şekilde faydalanmalarına yönelik firma ziyaretleri ve toplantılar organize edilecektir."/>
        <s v="4.3.1-Üniversite Sanayi İşbirliğinin Geliştirilmesi İçin Bölümler bazında Danışma Kurulu Oluşturulacaktır"/>
        <s v="4.3.2-Oda Nitelikli Eleman temini sorunun çözümü amacıyla bölgesinde bu konuda faaliyet göstermekte olan diğer sivil toplum örgütleri ve ilgili kamu ve eğitim kurumlarıyla işbirliğinde hareket edecek, gereken katkıyı sağlayacak ve bu anlamdaki çalışmalarını düzenleyecektir"/>
        <s v="4.3.3-Oda Nitelikli Eleman temini sorunun çözümü amacıyla bölgesinde bu konuda faaliyet göstermekte olan diğer sivil toplum örgütleri ve ilgili kamu ve eğitim kurumlarıyla işbirliğinde hareket edecek, gereken katkıyı sağlayacak ve bu anlamdaki çalışmaları yürütecek"/>
        <s v="4.3.4-Bölgemizde yer alan Çukurova ve Bilim Teknoloji Üniversitesi ile yakın işbirliği içinde hareket edilecek, intern staj programları yaygınlaştırılacak ve daha etkin şekilde yürütülecektir"/>
        <s v="4.3.5-&quot; Staj Portalı&quot;nın algoritmasının geliştirilmesi, diğer içeriklerinin hazırlanması noktasında üniversiteler, meslek liseleri ve ilgili paydaşlarla işbirliği içinde çalışmalar yapılacaktır"/>
        <s v="4.3.6-TOBB Protokolü kapsamında bölgedeki meslek liselerinin etkinliği artırılacak "/>
        <s v="5.5.1-Sektörel İş Konseyleri alt çalışma kurullarının ve çalışma alanlarının belirlenerek yıllık faaliyet takvimin oluşturulması ve etkin çalıştırılması sağlanacaktır"/>
        <s v="5.5.2-Sektörel İş Konseyleri alt çalışma kurullarının ve çalışma alanlarının belirlenerek yıllık faaliyet takvimin oluşturulması ve etkin çalıştırılması sağlanacaktır"/>
        <s v="5.5.3-Sektörel İş Konseyleri alt çalışma kurullarının ve çalışma alanlarının belirlenerek yıllık faaliyet takvimin oluşturulması ve etkin çalıştırılması sağlanacaktır"/>
        <s v="5.5.4-Sektörel İş Konseyleri alt çalışma kurullarının ve çalışma alanlarının belirlenerek yıllık faaliyet takvimin oluşturulması ve etkin çalıştırılması sağlanacaktır"/>
        <s v="5.5.5-Sektörel İş Konseyleri alt çalışma kurullarının ve çalışma alanlarının belirlenerek yıllık faaliyet takvimin oluşturulması ve etkin çalıştırılması sağlanacaktır"/>
        <s v="5.5.6-Metal ve Makine Sektörel İş Konseyi çalışmalarına destek olunacaktır."/>
        <s v="5.5.7-Metal ve Makine Meslek Gruplarına ait Meslek Komite Sorumlusuna destek olacaktır"/>
        <s v="5.5.8-Metal ve Makine Sektörel İş Konseyi çalışmalarına destek olunacaktır."/>
        <s v="5.2.1-Büyük firmaların bölgemizdeki üreticilerden temin ettikleri ürünlerin artırılmasına yönelik bir fuar organizasyonu projesi geliştirilecek"/>
        <s v="5.3.1-Hazırlanacak rapor ve duyurularla üyeler Avrupa Birliği Destek ve Hibe Projeleri hakkında bilgilendirilecek"/>
        <s v="5.3.2-İLO nun Suriyeli lilere yönelik fonlarından bölge firmalarının etkin şekilde faydalanmalarına yönelik çalışmalar yapılması"/>
        <s v="5.1.1-Uluslararası kurum ve kuruluşlarla işbirlikleri kurarak bölgede sanayi alt yapısının geliştirilmesine yönelik çalışmalar yapmak."/>
        <s v="5.1.2-Oda Kalkınma Ajansı, Tübitak, Ekonomi Bakanlığı, Bilim Sanayi ve Teknoloji Bakanlığı gibi muhtelif devlet kurumları ayrıca AB tarafından sağlanan fonları yakın şekilde takip edecek, uygun projelerle ilgili Oda olarak veya muhtelif ortaklarla gerekli başvurularda bulunacak"/>
        <s v="5.1.3-Bölgemizde kurulması öngörülen Ceyhan, Tarım, Gıda, Kimya Organize Sanayi Bölgeleri ve Ayakkabı, Tekstil sanayi sitelerinin kurulmasına yönelik olarak yapılan çalışmalara gereken katkıyı sağlayacaktır. "/>
        <s v="5.3.3-Yönetim Kurulu toplantılarında bölgemiz ve Ülkemizdeki yatırım teşvik belgeleri ile aylık sunumlar yapılacaktır"/>
        <s v="5.2.2-Adana Sanayisinin tanıtımına yönelik video çekimi yapılarak yurt içi ve yurt dışı organizasyonlarda kullanacaktır"/>
        <s v="5.2.3-Bilim Sanayi Teknoloji Bakanlığı Girişimci Bilgi Sistemi Etkin Şekilde Kullanılarak Adana ili sanayi raporu  hazırlanacak"/>
        <s v="5.2.4-Adana ya ziyarete gelen yerli ve yabancı kurum ve kuruluşlara, yatırımcılara Adana ve Adana Sanayisi ile ilgili öncelikli bilgi ve istatistiklerin güncel olarak yer aldığı &quot;Adana Sanayi Raporu&quot; sürekli olarak güncellenecektir"/>
        <s v="5.2.5-Bölge Firmalarının Akkuyu Nükleer Santral Projesi ve Ceyhan Petrokimya Endüstri Bölgesi başta olmak üzere farkındalıklarını arttıracak çalışmalar organize etmek, söz konusu büyük yatırımlarla firmaları bir araya getirmek"/>
        <s v="5.2.6-Bölge Firmalarının Akkuyu Nükleer Santral Projesi ve Ceyhan Petrokimya Endüstri Bölgesi başta olmak üzere farkındalıklarını arttıracak çalışmalar organize etmek, söz konusu büyük yatırımlarla firmaları bir araya getirmek"/>
        <s v="5.1.4-Saha ziyaretleri çerçevesinde yapılan tespitler doğrultusunda AB fonlarından faydalanan firma sayısı, destek miktarı ve alınan destek tutarı arttırılmaya çalışılacaktır"/>
        <s v="5.1.5-Çukurova Kalkınma Ajansı ile Yürütülen ve Bölgesel Kalkınmaya Katkı Sağlayacak Projelerin Sayısı Arttırılacak"/>
        <s v="5.1.6-Suriyelilere yönelik fonlardan bölge firmalarının etkin şekilde faydalanmalarına yönelik çalışmalar yapılacak bu anlamda Projeler Birim sorumlusu ile yeni fon kaynakları yaratılmaya çalışılacaktır. "/>
        <s v="5.1.7-Oda Kalkınma Ajansı, Tübitak, Ekonomi Bakanlığı, Bilim Sanayi ve Teknoloji Bakanlığı gibi muhtelif devlet kurumları ayrıca AB tarafından sağlanan fonları yakın şekilde takip edecek, uygun projelerle ilgili Oda olarak veya muhtelif ortaklarla gerekli başvurularda bulunacak"/>
        <s v="5.1.8-Çukurova Kalkınma Ajansı ile Yürütülen ve Bölgesel Kalkınmaya Katkı Sağlayacak Projelerin Sayısı Arttırılacak"/>
        <s v="5.1.9-CMDP projesi kapsamında kurulması öngörülen model fabrika projesiyle ilgili süreçler etkin bir şekilde yürütülecektir."/>
        <s v="5.1.10-UNDP-Sanayi Bakanlığı işbirliğinde kurulacak olan inovasyon merkezi ile ilgili proje etkin bir şekilde yürütülecektir."/>
        <s v="5.1.11-Sanayi kampüsü projesinin realize edilmesine yönelik çalışmalar yapılacaktır."/>
        <s v="5.2.7-Akkkuyu Nükler Santral Projesi tedariğinden firmalarımızın yararlandırılması"/>
        <s v="5.2.8-Ceyhan enerji ihtisas bölgesi yatırımlarının tedariğinden firmalarımızın yararlandırılması"/>
        <s v="5.2.9-Bölgemizde kurulması öngörülen OSB ve KSS başta olmak üzere gerçekleştirilecek yeni yatırımlarda firma paylarının artırılması"/>
        <s v="5.3.4-Üyelerin çalışma mevzuatı ve iş hayatına yönelik bilgi eksikliğinin giderilmesi, istihdama yönelik devlet desteklerinden etkin şekilde faydanalabilinmesi için muhtelif faaliyet/çalıştay/seminerler gerçekleştirilecektir"/>
        <s v="5.3.5-Üyeler Yatırım Teşvik istatistikleri hakkında periyodik olarak ayrıntılı şekilde bilgilendirileceklerdir"/>
        <s v="5.3.6-Hazırlanacak rapor ve duyurularla üyeler Kalkınma Ajansı Destekleri hakkında bilgilendirilecek ve başvuru yapan firma sayısı arttırılmaya çalışılacaktır"/>
        <s v="5.3.7-Saha ziyaretleri çerçevesinde yapılan tespitler doğrultusunda yatırım desteklerinden faydalanan firma sayısı, destek miktarı ve alınan destek tutarı arttırılmaya çalışılacak, çalışma aylık olarak raporlanacaktır"/>
        <s v="5.3.8-Oda Eksperlerinin, ziyaret ettikleri firmaların odamızdan alabileceği muhtelif desteklerle ilgili olarak ( devlet yardımları, kosgeb, teşvikler vb.) yetkinliklerinin geliştirilmesi ve firmalara katkı sağlayacak şekilde yönlendirilmesi , gerek duyulması  durumunda firmaların ilgili birimler tarafından bilgilendirmesi)"/>
        <s v="5.3.9-Üyeler yeni İstihdam Destekleri hakkında etkin şekilde bilgilendirilecek ve Teşvik sihirbazı kapsamındaki istihdam destekleri sürekli güncel halde tutulacak. "/>
        <s v="5.3.10-“Teşvik Sihirbazı” yatırım teşviği bölümü yeni tebliğ/yönetmeliklere uygun olarak etkin şekilde güncellenecek, sistem üzerinden gelecek sorular ve öneriler zamanında cevaplandırılacak"/>
        <s v="5.3.11-Hazırlanacak duyurularla üyeler Yatırım Destekleri hakkında bilgilendirilecek"/>
        <s v="5.3.12-Devlet yardımları konusunda oda gazetesinde rutin olarak bilgilendirmeler yapılacak"/>
        <s v="5.3.13-Üyelerin destekler konusundaki bilgi eksikliklerinin giderilmesine yönelik olarak destek sağlayan kurum ve kuruluşların katılacağı muhtelif toplantı, seminer ve çalıştaylar organize edilecek. (KOSGEB, İstihdam, Yatırım, AB destekleri vb..)"/>
        <s v="5.3.14-Hazırlanacak rapor ve duyurularla üyeler Kalkınma Ajansı Destekleri hakkında bilgilendirilecek ve başvuru yapan firma sayısı arttırılmaya çalışılacaktır"/>
        <s v="5.3.15-“Teşvik Sihirbazı”, AR-GE ve Tasarım destekleri bölümü yeni tebliğ/yönetmeliklere uygun olarak etkin şekilde güncellenecek sistem üzerinden gelecek sorular ve öneriler zamanında cevaplandırılacak"/>
        <s v="5.4.1-Üyelerimiz ve bölge firmalarının kurumsallaşma ve stratejik planlama konusunda yetkinliklerini ve farkındalıklarını arttıracak çalışmalar/toplantılar/seminerler yapılacak"/>
        <s v="5.4.2-Üyelerin Finansmana Erişim ve Finasman Maliyetlerinin Azaltılmasına Yönelik yetkinliklerini ve farkındalıklarını arttıracak çalışmalar yapacak.(Eximbank-KGF Toplantıları vb..)"/>
        <s v="5.4.3-Üye firmaların enerji verimliliği konusundaki farkındalıklarını artıracak muhtelif organizasyon ve bilgilendirme toplantıları yapacak"/>
        <s v="5.4.4-Oda Üye Firmaların Bilişim Teknolojilerini daha etkin şekilde kullanmalarına sağlamaya ve teknoloji kullanma becerilerini geliştirmeye yönelik etkinlikler gerçekleştiirlecektir"/>
        <s v="5.4.5-Oda Üye firmaların verimlilik ve yalın üretim konusundaki yetkinliklerini ve farkındalıklarını arttıracak çalışmalar yapacaktır"/>
        <s v="5.4.6-Oda üyelerini Bio Teknolojileri alanında bilgilendirecek yetkinliklerini ve farkındalıklarını arttıracak çalışmalar yapacaktır"/>
        <s v="5.4.7-Yerelde faliyet göstermekte olan AR-GE ve Tasarım Merkezleri nin birbirleriyle iletişimlerinin arttırılması amacıyla muhtelif organizasyonaların düzenlenmesi"/>
        <s v="5.3.16-Hazırlanacak rapor ve duyurularla üyeler Ar-GE Destekleri hakkında bilgilendirilecek"/>
        <s v="5.4.8-Saha ziyaretleri çerçevesinde yapılan tespitler doğrultusunda AR-GE ve Tasarım desteklerinden faydalanan firma sayısı, destek miktarı ve alınan destek tutarı arttırılmaya çalışılacaktır"/>
        <s v="5.4.9-Üniversite Sanayi İşbirliğinin Geliştirilmesi kapsamında oluşturulan  Staj Portalı  kapsamındayer alacak yalın üretim metodolojisinin yaygınlaştırılmasına yönelik faaliyetler etkin şekilde takip edilecektir"/>
        <s v="5.4.10-Oda Üyelerinin inovasyon kapasitelerinin geliştirilmesine yönelik çalışmalar yapılacaktır."/>
        <s v="5.4.11-Oda Üye firmaların verimlilik ve yalın üretim konusundaki yetkinliklerini ve farkındalıklarını arttıracak çalışmalar yapacaktır"/>
        <s v="5.4.12-Yerelde faliyet göstermekte olan AR-GE ve Tasarım Merkezleri nin birbirleriyle iletişimlerinin arttırılması amacıyla muhtelif organizasyonaların düzenlenmesi"/>
        <s v="5.4.13-Yerelde faliyet göstermekte olan AR-GE ve Tasarım Merkezleri nin birbirleriyle iletişimlerinin arttırılması amacıyla muhtelif organizasyonaların düzenlenmesi"/>
        <s v="5.3.17-Hazırlanacak rapor ve duyurularla üyeler Ar-GE Destekleri hakkında bilgilendirilecek"/>
        <s v="5.4.14-Saha ziyaretleri çerçevesinde yapılan tespitler doğrultusunda AR-GE ve Tasarım desteklerinden faydalanan firma sayısı, destek miktarı ve alınan destek tutarı arttırılmaya çalışılacaktır"/>
        <s v="5.5.9-Bölgede Metal-Makine Sektöründe UR-GE ve Konsey çalışmaları dahil olmak üzere Kümelenme çalışmaları etkin şekilde yürütülerek, sektörün gelişimine yönelik faaliyetler gerçekleştirilecektir"/>
        <s v="5.5.10-ADASO üyelerinin Savunma Sanayine yönelik yetkinliklerin tespiti ve geliştirilmesine yönelik olarak Savunma Sanayi Başkanlığı tarafından yürütülmekte olan EYDEP  projesi kapsamında gerekli saha çalışmalarını yürütecektir"/>
        <s v="5.5.11-Bölgede Metal-Makine Sektöründe UR-GE ve Konsey çalışmaları dahil olmak üzere Kümelenme çalışmalarına destek olunacaktır."/>
        <s v="5.5.12-ADASO üyelerinin Savunma Sanayine yönelik yetkinliklerin tespiti ve geliştirilmesine yönelik olarak Savunma Sanayi Başkanlığı tarafından yürütülmekte olan EYDEP  projesi kapsamında gerekli saha çalışmalarını yürütecektir"/>
        <s v="5.4.15-Oda üyelerini Sanayi 4.0 alanında bilgilendirecek yetkinliklerini ve farkındalıklarını arttıracak çalışmalar yapacaktır"/>
        <s v="6.1.1-Tüm personelin Kalite Yönetim Sistemini benimsemesi sağlanacak, İSO 2015 KYS ve TOBB Akreditasyon Sistemi etkin şekilde yürütülecek, tüm maddelerden en yüksek puan alınmaya çalışılacak"/>
        <s v="6.1.2-2017 Yılında hazırlığı tamamlanarak yürürlüğe sokulan 2018-2021  Stratejik Plan ve İş Planı etkin şekilde yürütülmesine yönelik çalışmalara destek verilecek"/>
        <s v="6.1.3-2017 Yılında hazırlığı tamamlanarak yürürlüğe sokulan 2018-2021  Stratejik Plan ve İş Planı etkin şekilde yürütülmesi sağlanacak"/>
        <s v="6.1.4-Akreditasyon Kapsamında Yönetimin Gözden Geçirme Toplantısı yapılacak"/>
        <s v="6.1.5-Akreditasyon İzleme Komitesi Toplantıları yapılacak"/>
        <s v="6.1.6-Belirli zaman dilimlerinde bireysel, bölüm bölüm veya toplu olarak gerçekleştirilecek toplantılarla performans ve faaliyetlerin etkin şekilde takibi yapılacak"/>
        <s v="6.1.7-ADASO 360 platformundaki eksiklikler tamamlanacak, geliştirme çalışmaları devam edecek, 2019 yılından itibaren performans değerlendirme sistemi ve raporlamalar (kişi-zaman-tamamlanma oranı-görev-akreditasyon bazlı vb.)yazılım üzerinden yapılacak"/>
        <s v="6.1.8-Odadaki görev tanımlarının gözden geçirilmesi, bölüm ve birim bazında yetkinlik tablolarının oluşturulması"/>
        <s v="6.1.9-Faliyetlerle ilgili gant şeması oluşturulacak ve gerektiğinde bu şema üzerinden de takip yapılacaktır"/>
        <s v="6.1.10-Personel stratejik planda öngörülen hedeflere uygun olarak aylık ve haftalık çalışma planları doğrultusundaki faaliyetlerini etkin şekilde sisteme girecektir"/>
        <s v="6.1.11-Personel stratejik planda öngörülen hedeflere uygun olarak aylık ve haftalık çalışma planları doğrultusundaki faaliyetlerini etkin şekilde sisteme girecektir"/>
        <s v="6.1.12-Personel stratejik planda öngörülen hedeflere uygun olarak aylık ve haftalık çalışma planları doğrultusundaki faaliyetlerini etkin şekilde sisteme girecektir"/>
        <s v="6.1.13-Personel stratejik planda öngörülen hedeflere uygun olarak aylık ve haftalık çalışma planları doğrultusundaki faaliyetlerini etkin şekilde sisteme girecektir"/>
        <s v="6.1.14-Personel stratejik planda öngörülen hedeflere uygun olarak aylık ve haftalık çalışma planları doğrultusundaki faaliyetlerini etkin şekilde sisteme girecektir"/>
        <s v="6.1.15-Personel stratejik planda öngörülen hedeflere uygun olarak aylık ve haftalık çalışma planları doğrultusundaki faaliyetlerini etkin şekilde sisteme girecektir"/>
        <s v="6.1.16-Personel stratejik planda öngörülen hedeflere uygun olarak aylık ve haftalık çalışma planları doğrultusundaki faaliyetlerini etkin şekilde sisteme girecektir"/>
        <s v="6.1.17-Personel stratejik planda öngörülen hedeflere uygun olarak aylık ve haftalık çalışma planları doğrultusundaki faaliyetlerini etkin şekilde sisteme girecektir"/>
        <s v="6.1.18-Personel stratejik planda öngörülen hedeflere uygun olarak aylık ve haftalık çalışma planları doğrultusundaki faaliyetlerini etkin şekilde sisteme girecektir"/>
        <s v="6.1.19-Personel stratejik planda öngörülen hedeflere uygun olarak aylık ve haftalık çalışma planları doğrultusundaki faaliyetlerini etkin şekilde sisteme girecektir"/>
        <s v="6.1.20-Personel stratejik planda öngörülen hedeflere uygun olarak aylık ve haftalık çalışma planları doğrultusundaki faaliyetlerini etkin şekilde sisteme girecektir"/>
        <s v="6.1.21-Personel stratejik planda öngörülen hedeflere uygun olarak aylık ve haftalık çalışma planları doğrultusundaki faaliyetlerini etkin şekilde sisteme girecektir"/>
        <s v="6.1.22-Personel stratejik planda öngörülen hedeflere uygun olarak aylık ve haftalık çalışma planları doğrultusundaki faaliyetlerini etkin şekilde sisteme girecektir"/>
        <s v="6.1.23-Personel stratejik planda öngörülen hedeflere uygun olarak aylık ve haftalık çalışma planları doğrultusundaki faaliyetlerini etkin şekilde sisteme girecektir"/>
        <s v="6.1.24-Personel stratejik planda öngörülen hedeflere uygun olarak aylık ve haftalık çalışma planları doğrultusundaki faaliyetlerini etkin şekilde sisteme girecektir"/>
        <s v="6.1.25-Meclis İçin Aylık Faaliyet Raporu ve Sunumunun Hazırlanması"/>
        <s v="6.1.26-Birimler tarafından gerçekleştirilen tüm çalışmaların akreditasyonun ilgili maddeleri kapsamında takibini yapmak, ayrıca bu faaliyetlerin hazırlanan yıllık faaliyet raporu vb çalışma raporlarında eksiksiz olarak yer almasını sağlamak"/>
        <s v="6.1.27-Akreditasyon sürecinde tüm eksikliklerin tamamlanması konusunda Kalite Yönetim Temsilcisine destek olunması"/>
        <s v="6.1.28-Personel stratejik planda öngörülen hedeflere uygun olarak aylık ve haftalık çalışma planları doğrultusundaki faaliyetlerini etkin şekilde sisteme girecektir"/>
        <s v="6.1.29-Personel stratejik planda öngörülen hedeflere uygun olarak aylık ve haftalık çalışma planları doğrultusundaki faaliyetlerini etkin şekilde sisteme girecektir"/>
        <s v="6.1.30-Personel stratejik planda öngörülen hedeflere uygun olarak aylık ve haftalık çalışma planları doğrultusundaki faaliyetlerini etkin şekilde sisteme girecektir"/>
        <s v="6.1.31-Personel stratejik planda öngörülen hedeflere uygun olarak aylık ve haftalık çalışma planları doğrultusundaki faaliyetlerini etkin şekilde sisteme girecektir"/>
        <s v="6.2.1-MS PROJECT ve Mind Jet gibi muhtelif programların öğrenilmesi ve eğitim verilmesi"/>
        <s v="6.2.2-Organ üyelerine yönelik eğitim programları düzenlenecek"/>
        <s v="6.2.3-Yönetim Kurulu üyeleri için eğitim organizasyonu düzenlenecek"/>
        <s v="6.2.4-Tüm Personelin yalın üretim tekniklerine yönelik olarak gerekli eğitim organizasyonundan faydalanması sağlanacaktır.(Değer Akış Haritası, Deper Kavramı, Yalın Düşünce vb…)"/>
        <s v="6.2.5-Yıllık Eğitim planları bütçe kıstaslarına uyugn şekilde (üye, personel, organ üyeleri)  hazırlanarak gerektiğinde taleplere göre revize edilecek"/>
        <s v="6.7.1-Suriyelilere yönelik gerçekleştirilen faaliyetler kapsamında gerektiğinde tercümanlık görevinin sağlanması"/>
        <s v="6.7.2-Suriyelilere yönelik gerçekleştirilen faaliyetler kapsamında Gerektiğinde tercümanlık görevinin sağlanması"/>
        <s v="6.2.6-Oda proje kapasitesi geliştirilecek yetkin olmayan çalışanlarına proje hazırlama, proje yönetme, proje değerlendirme eğitimleri aldırılacaktır"/>
        <s v="6.7.3-Personel özlük dosyası kalite standartlarına uygun olarak tutulacak, personel izin, giriş-çıkış, harcırah, rapor vb belgeler etkin şekilde takip edilecek, gerekli olanlar özlük dosyalarında hazır bulundurulacaktır"/>
        <s v="6.1.32-Genel Sekreter veya Yönetim Kurulu tarafından görev verilen Stratejik Plan Hedefleri dışında kalan işleri sonuçlandırmak, gerektiğinde Genel Sekretere Vekalet Etmek"/>
        <s v="6.2.7-Oda Çalışanları hizmet kalitesinin geliştirilmesi ve yetkinliklerinin arttırılması noktasında kendi çalışma alanlarıyla ilgili eğitimlere katılım sağlayacaktır. "/>
        <s v="6.2.8-Oda Organlarında görevli kişilerin gelişimine katkıda bulunacaktır."/>
        <s v="6.3.1-Odada yayınlanan gazetenin kalitesini artırmak için çalışma yapılacak"/>
        <s v="6.3.2-Oda tarafından Medyada gündeme getirilen konular, yazılan muhtelif yazılar, konu başlıkları ve ilgili kuruluşlar bazında etkin biçimde istatistiksel olarak  aylık bazda takip edilecek, dijital arşiv oluşturulacak"/>
        <s v="6.3.3-Faaliyet Raporlarının daha etkili hale getirilmesi için çalışma yapılacak, raporun görsel ve nitelik olarak daha iyileştirilecektir. (konu başlıkları, görsel tasarım vb)"/>
        <s v="6.3.4-Faaliyet Raporuyla İlgili gerekli yazılı ve görsel dokümanlar ilgili kişilerden eksiksiz olarak toparlanacaktır"/>
        <s v="6.3.5-Sosyal medyanın etkin şekilde kullanılmasına yönelik çalışma yapılacaktır. facebook, twitter vb gibi sayfalar etkin şekilde kullanılacak"/>
        <s v="6.3.6-TOBB-MADAD Projesi dahilinde basın yazısının hazırlanması, fotograflama , medya görünürlük çalışmalarının yapılması"/>
        <s v="6.3.7-ADASO tarafından organize edilen seminer, toplantı ve sempozyumlarda, Odamıza yapılan ve Odamız tarafından gerçekleştirilen ziyaretlerle ilgili fotoğraf ve kamera çekimi yapmak, haber bültenlerini hazırlamak, yayın organları aracılığıyla üyelere, medyaya aktarmak, tüm bu faaliyetleri haftalık olarak arşivlemek"/>
        <s v="6.3.8-ADASO’nun yayın organı Adana Sanayi Odası Gazetesi’nin haberlerini hazırlamak, röportajlarını yapmak, mizanpaj çalışmalarının yaptırılmasını sağlamak, basımı ve dağıtımını koordine etmek.  "/>
        <s v="6.3.9-ADASO’nun yazılı, görsel ve işitsel basınla olan ilişkilerini, kamuoyunu oluşturma çalışmalarını gerçekleştirmek, bu amaçla, söz konusu kuruluşlar nezdinde gerekli girişimleri koordine etmek"/>
        <s v="6.3.10-Odamızın gerçekleştirdiği etkinliklere basının katılımının sağlanması ve bu etkinliklerin basında yer almasının sağlanması için gereken çalışmaların yapmak"/>
        <s v="6.4.1-Oda Kurumsal Kartı Çıkartılarak üyelerin maliyetleri azaltılacak ve odaya gelir sağlanacaktır"/>
        <s v="6.4.2-Oda Yıllık Bütçesi Stratejik Plana Uygun Olarak Hazırlanacak"/>
        <s v="6.4.3-Oda Yıllık Bütçesi Stratejik Plana Uygun Olarak Hazırlanacak"/>
        <s v="6.4.4-Giderler bütçedeki ana başlıklar bazında aylık olarak geçmiş dönemlerle karşılaştırılmalı şekilde takip edilecek"/>
        <s v="6.4.5-Dış Ticaret Belge Satış Geliri arttırılacak"/>
        <s v="6.4.6-Odaya  üye olması gerekip üye olmayan(10 dan fazla çalışanı olan) firmalar üye yapılarak aylık bazda raporlanacak"/>
        <s v="6.4.7-Kapasite Rapor Belge satış gelirleri artırılacak"/>
        <s v="6.4.8-Birden fazla Odaya üye olan firmaların sadece Odamız üyesi olmaları sağlanacak (Kap. Rap. gelenler)"/>
        <s v="6.4.9-Birden fazla Odaya üye olan firmaların sadece Odamız üyesi olmaları sağlanacak (teşvik için gelenler)"/>
        <s v="6.4.10-Yerli Malı ve Diğer Belge Satış Geliri arttırılacak"/>
        <s v="6.4.11-Sicil Belge satış gelirleri artırılacak"/>
        <s v="6.4.12-Oda Nakit Akış Tahminleri Tablosu çeyreksel dönemler halinde hazırlanacak, oda mevduatları etkin şekilde yönetilecek"/>
        <s v="6.4.13-Oda Detaylı Dönemsel Bütçe Gerçekleşme Raporları Fasıllar Bazında Hazırlanacak, Mizan ve İzleme tablolarıyla gelir-gider durumu etkin şekilde takip edilecek, gereken durumlarda fasıl aktarımları için gerekli hazırlıklar yapılacak"/>
        <s v="6.4.14-Birden fazla Odaya üye olan firmaların sadece Odamız üyesi olmaları sağlanacak (Sicil İşl. gelenler)"/>
        <s v="6.4.15-Haftalık olarak ilimizde yeni kurulan firmaların Ticaret Sicil Memurluğundan, kapasite raporu ve SGK bilgilerinden takibi ve imalatçı olanların odaya kazandırılmasının sağlanması"/>
        <s v="6.4.16-WEB sayfası ve gazete reklam gelirlerinin artırılması için çalışma gerçekleştirilecek"/>
        <s v="6.4.17-Odaya yeni üye kayıtları yapılacak, özellikle üye olması gerekip üye olmayan firmalar üye yapılacak"/>
        <s v="6.4.18-TOBB-MADAD Projesi dahilinde aylık kırtasiye satın alımlarının gerçekleştirilmesi"/>
        <s v="6.4.19-Üye borç bilgileri, tahsilat işlemleri etkin şekilde takip edilecek, borcu olan üyeler için tebligat hazırlama,postalama, geri dönüş takibi yapılacak, borçlu firmalar aranarak, tahsilat işlemleri hızlandırılacak, arama sonuçları etkin şekilde raporlanacak. iyileştirmeye yönelik çalışmalar yapılacak"/>
        <s v="6.4.20-Oda eksikleri (Kırtasiye,mutfak giderleri) etkin şekilde takip edilip en uygun şekilde tedarik edilecek"/>
        <s v="6.4.21-Oda alacakları kalem bazında etkin şekilde takip edilecek, gelirlerinin artırılmasına yönelik çalışmalar yapılacak"/>
        <s v="6.4.22-Oda Sözleşmeleri etkin şekilde takip edilecek, biten sözleşmeler öncesi yeni tekliflerle iyileştirme yapılmasına yönelik çalışma yapılacak"/>
        <s v="6.4.23-Tüm muhtelif alımlar tedarikçiler ve ürünler bazında etkin şekilde takip edilecek,  tüm satın alma işlemleri mevzuata uygun olarak, kalite ve maliyet kriterleri çerçevesinde en uygun şekilde yapılacak, satın alma maliyetlerinin azaltılması sağlanacak"/>
        <s v="6.4.24-Proje gelir gider hesapları her proje bazında ayrı ayrı takip edilecek"/>
        <s v="6.4.25-Muhtasar ve Kdv Tevkifatı beyannameleri sisteme girilecek, paketleme ve e-beyan vergi sistemine beyanı ve tahakkuku yapılacak, ödeme ertesinde muhasebe işlemleri tamamlanacak"/>
        <s v="6.4.26-Tüm ödeme işlemleri için (Personel, Eksper, Danışman, Tedarikçi, Yardım, Sponsorluk vb.) ödeme programı hazırlanacak, yazılı talimatlar mevzuata uygun olarak tamamlanacak, banka işlemleri eksiksiz olarak yapılacak, tüm bu işler takip çizelgesi kapsamında aylık olarak takip edilecektir"/>
        <s v="6.4.27-Diğer odalarla ortak üyeler belirlenerek munzam aidat paylaşımı talep yazıları hazırlanarak ilgili odalara gönderilecek"/>
        <s v="6.4.28-Tüm satın alımların muhasebe işlemlerini mevzuata uygun olarak eksiksiz şekilde yerine getirmek"/>
        <s v="6.4.29-Personel yemek ücretleri ve stajyer bordroları, danışman gider pusulaları hazırlanacak , ödeme süreci tamamlanarak muhasebeleştirilecek, aylık olarak raporlanacak"/>
        <s v="6.4.30-Üye alacaklarıyla ilgili olarak odanın tüm birimleri etkin şekilde bilgilendirilecek, muhtelif gerekçelerle odaya gelen üyeler borçları hakkında bilgilendirilerek tahsilat işlemleri hızlandırılacak"/>
        <s v="6.4.31-Yevmiye,Defter-i Kebir dökümlerini eksiksiz olarak hazırlanacak"/>
        <s v="6.4.32-Gelen faturalar etkin şekilde kontrol edilecek, kdv tevkifatı yapılacak, gider pusuları kesilecek ve ödeme süreci tamamlanacak"/>
        <s v="6.4.33-Üye borç bilgileri, tahsilat işlemleri etkin şekilde takip edilecek, cari yıl aidat ve munzam alacakları ile geçmiş dönem alacakları istatistiksel olarak raporlanacak, borcu olan üyeler için tebligat hazırlama,postalama, geri dönüş takibi yapılacak, borçlu firmalar aranarak, tahsilat işlemleri hızlandırılacak, arama sonuçları etkin şekilde raporlanacak. iyileştirmeye yönelik çalışmalar yapılacak"/>
        <s v="6.4.34-Muhtelif sosyal yardımlarla ilgili YK kararları takip edilecek, etkin şekilde kurumlar ve yıllar bazında karşılaştırmalı olarak raporlanacak"/>
        <s v="6.4.35-YK kararları takip edilecek, çıkan ödeme kararları için gerekli işlemler mevzuata uygun olarak gerçekleştirilecektir"/>
        <s v="6.4.36-Bütçe ve muhasebe mevzuatı etkin şekilde takip edilecek, değişiklikler en kısa sürede uygulanacak"/>
        <s v="6.4.37-Yönetim Kurulu öncesi gerekli fatura ve evrakların imzalanmasını sağlamak ve haftalık varlık dökümünü hazırlamak"/>
        <s v="6.4.38-Maaş ödemeleri için Tobbes online bordro sistemine gerekli girişler yapılacak, işsizlik sigortaları, sigorta primleri ödenecek, dekontlar ıslak imzalı olarak Tobbes e gönderilecek"/>
        <s v="6.7.4-Oda toplantı ve eğitim vb. organizasyonlar öncesinde ihtiyaç duyulacak ikramların organizasyonu, uygun miktarda siparişi, takibi,  ve ödeme işlemleri yapılacak"/>
        <s v="6.4.39-Yılsonu muhasebe hesapları kapatma işlemleri eksiksiz şekilde yapılacak"/>
        <s v="6.7.5-Bina ve Oda araç sigortası takibi yapılacak, araç bakım ve muhtelif giderleri etkin şekilde takip edilecek"/>
        <s v="6.4.40-Ödeme makbuzu, sicil tahsilat makbuzu, aidat tahsilat makbuzu ve muhasebeleştirme mahsupları gibi günlük muhasebe işlemleri eksiksiz ve mevzuata uygun olarak yapılacak"/>
        <s v="6.4.41-Günlük kasa takibi,kasa zaptı, kasa raporu tutulacak, günlük banka ve varlık kontrolü yapılacak"/>
        <s v="6.4.42-Muhasebe ve Finans Biriminin etkin ve verimli şekilde çalışmasının sağlanması"/>
        <s v="6.4.43-Taşeron firma sözleşmelerinin hazırlanması, takibi ve yapılması"/>
        <s v="6.4.44-Muhasebe ve finans birimi ile etkin bir işbirliği içinde çalışılacak gerekli konularda destek verilecek"/>
        <s v="6.4.45-Muhasebe ve Finans birimiyle koordineli olarak çalışılacak günlük Yönetim Kurulu imza ve günlük banka işlemleri eksiksiz olarak takip edilecektir"/>
        <s v="6.4.46-Oda havalandırma sisteminin verimli ve tasarruflu şekilde çalışması sağlanacaktır"/>
        <s v="6.4.47-Tüm belgelerle ilgili etkin bir raporlama sistemi hazırlanarak karşılaştırmalı olarak belge satış adetleri ve gelirleri aylık olarak takip edilerek oda gelirleri arttırılmasına yönelik çalışmalar yapılacak"/>
        <s v="6.4.48-Giderler bütçedeki ana başlıklar bazında aylık olarak geçmiş dönemlerle karşılaştırılmalı şekilde takip edilecek"/>
        <s v="6.4.49-Tüm ödeme işlemleri için (Personel, Kırtasiye, Mobilya vb.) ödeme programı hazırlanacak, yazılı talimatlar mevzuata uygun olarak tamamlanacak, banka işlemleri eksiksiz olarak yapılacak, tüm bu işler takip çizelgesi kapsamında aylık olarak takip edilecektir"/>
        <s v="6.4.50-Giderler bütçedeki ana başlıklar bazında aylık olarak geçmiş dönemlerle karşılaştırılmalı şekilde takip edilecek"/>
        <s v="6.4.51-Tüm ödeme işlemleri için (Personel, Kırtasiye, Mobilya vb.) ödeme programı hazırlanacak, yazılı talimatlar mevzuata uygun olarak tamamlanacak, banka işlemleri eksiksiz olarak yapılacak, tüm bu işler takip çizelgesi kapsamında aylık olarak takip edilecektir"/>
        <s v="6.7.6-Ofis ve eğitim eksikleri (Kırtasiye,eğitim materyalleri, eğitimci ücretleri vs.) proje bütçesine uygun şekilde yürütülecektir."/>
        <s v="6.4.52-Projeler Biriminin sorumluluğunda yürütülen projelere ait muhasebe ve finansal işlemlerin (satınalım, teklif toplama, ödeme, hesap açma-kapama, hesaplararası nakit akışı vb.) gerçekleştirilecek"/>
        <s v="6.3.11-Üye iletişim bilgileri ve üye dosyaları sürekli olarak ticaret sicil gazetesi takip edilerek güncellenecek, üyelerle ilgili değişiklikler en kısa sürede elektronik ortama aktarılacak, yapılan değişiklikler raporlanacaktır"/>
        <s v="6.3.12-Üye sicil sisteminde yer alan bilgiler ile yazı işlerinde yer alan bilgilerin aynı ve güncel olması sağlanacaktır"/>
        <s v="6.5.1-Sicil biriminin etkin ve verimli şekilde çalışmasının sağlanması, muhtelif belge taleplerine en hızlı şekilde cevap verilerek sonuçlandırılması."/>
        <s v="6.3.13-Üye İletişim Bilgilerindeki değişikliklerin (Mail, SMS, Adres vb) etkin şekilde takip edilerek sicil birimiyle koordineli şekilde güncel halde tutulması, Mail ve SMS ulaşmayan üyelerin bilgilerinin kontrol edilerek gerekli güncellemelerin yapılması, dağıtım şirketine bilgi verilmesi"/>
        <s v="6.7.7-Özel günlerle ilgili üyelere gerekli duyuru ve bildirimlerin yapılması"/>
        <s v="6.5.2-Dış Ticaret Belge işlemleri (ATR, Menşe, Form A, Eur 1, EUR-MED, Basit ATR) eksiksiz ve mevzuata uygun olarak en hızlı şekilde tamamlanacak."/>
        <s v="6.5.3-Fiili tüketim belgesi, DİB Açma Kapatma, İmalatçı ve İmalat Yeterlilik Belgesi, Resmi Kurumlara Görüş Talepleri gibi Ekspertiz rapor işlemleri (Başvuruların alınması, eksperlerin görevlendirilmesi) eksiksiz ve mevzuata uygun olaraken hızlı şekilde tamamlanacak"/>
        <s v="6.5.4-Her türlü kapasite rapor işlemleri (Yeni rapor başvuru alma, eksper yönlendirme, değişiklik, düzeltme, yenileme talepleri, suret tasdiki) eksiksiz ve mevzuata uygun olarak en hızlı şekilde tamamlanacak"/>
        <s v="6.5.5-Türk Malı Belgesi satış ve onay işlemleri eksiksiz ve mevzuata uygun olarak tamamlanacak"/>
        <s v="6.5.6-Yerli Malı Belge işlemleri (Belge talepleri, eksper seçimi ve yönlendirme, firmaya gerekli danışmanlık desteğinin verilmesi, suret tasdik işlemleri belgenin sisteme girilmesi, belgenin hazırlanması) eksiksiz ve mevzuata uygun olarak tamamlanacak"/>
        <s v="6.5.7-İş Makinesi tescil işlemleri (Başvuru alma ve eksper yönlendirme, zayi ve icra işlemleri) ilgili mahkemelerden yapılan talepler eksiksiz ve mevzuata uygun olarak en hızlı şekilde tamamlanacak"/>
        <s v="6.5.8-Üye muhtelif belge talepleri eksiksiz olarak karşılanacaktır.(faaliyet+sicil sureti, bağkur, ihale durum belgesi vb)"/>
        <s v="6.3.14-Üye bilgileri sürekli olarak güncellenecek, üyelerle ilgili değişiklikler en kısa sürede elektronik ortama aktarılacak"/>
        <s v="6.3.15-Ticaret Sicil gazetesinin etkin şekilde takibi tespit edilen değişikliklerin sicil modülüne işlenecektir"/>
        <s v="6.7.8-Yıllık olarak yapılması gereken Askı ve İcra işlemleriyle ilgili borçlu firmaların tespit edilmesi, İcra işlemlerinin oda avukatıyla beraber etkin şekilde yürütülmesi, üye yazılarının hazırlanması, YK onayı ertesi icra işlemlerinin başlatılması"/>
        <s v="6.5.9-Her yıl Ocak ayından silinmesi gereken firmalarla ilgili çalışmaların eksiksiz olarak tamamlanacak, YK ve gerekirse Meclis onayına sunularak üyelikten çıkarma işlemleri en hızlı şekilde ve zamanında tamamlanacaktır"/>
        <s v="6.5.10-Yeni üye kayıtlarının, terkin ve askıdan düşürülecek firmalarla ilgili çalışmaların yönetime sunulmak üzere hazırlanması, YK üyeleriyle gerekli koordinasyonun sağlanması"/>
        <s v="6.4.53-Çukurova Kalkınma Ajansı ile Yürütülen  Staj Portalı Projesi kapsamındaki Satın Alım ve Rapor Süreçlerinin Etkili Yürütülmesi"/>
        <s v="6.6.1-Cazibe Merkezi Destekleme Programı CMDP Kapsamında yürütülen projelerde Satın Alım ve Raporlama Süreçlerinin Etkili Yürütülmesi"/>
        <s v="6.6.2-TOBB-MADAD Projesi dahilinde haftalık ve aylık raporların hazırlanması"/>
        <s v="6.4.54-Çukurova Kalkınma Ajansı ile Yürütülen  Staj Portalı Projesi kapsamındaki Satın Alım ve Rapor Süreçlerinin Etkili Yürütülmesi"/>
        <s v="6.6.3-Cazibe Merkezi Destekleme Programı CMDP Kapsamında yürütülen projelerde Satın Alım ve Raporlama Süreçlerinin Etkili Yürütülmesi"/>
        <s v="6.6.4-ILO projesi kapsamında düzenlenecek mesleki eğitimlerin etkin şekilde yürütülmesi amacıyla ilgili eğitim yerlerinin hazırlanması için çalışmalar yapılacaktır."/>
        <s v="6.4.55-ILO projesi kapsamında düzenlenecek mesleki eğitimlerin etkin şekilde yürütülmesi amacıyla ilgili cep harçlıkları, kursiyer devam çizelgelerinin ve eğitim kalitesinin takibinin düzenli yapılması sağlanacaktır."/>
        <s v="6.4.56-ADASO-ILO işbirliğinde yürütülen projenin satınalma ve faaliyetlere ilişkin ödeme işlemlerinin etkili şekilde yürütülmesi ve raporlanması sağlanacaktır."/>
        <s v="6.6.5-TOBB-Mahir Eller Projesi yürütülmesinde gerektiğinde  etkin şekilde destek sağlanacaktır."/>
        <s v="6.6.6-ILO Projesi kapsamında hazırlanacak Başlangıç, Ara ve Final Raporlara ait doküman, bilgi ve belge desteği sağlanması"/>
        <s v="6.4.57-Cazibe Merkezi Destekleme Programı CMDP Kapsamında yürütülen projelerde Satın Alım ve Raporlama Süreçlerinin Etkili Yürütülmesi"/>
        <s v="6.4.58-Çukurova Kalkınma Ajansı ile Yürütülen  Staj Portalı Projesi kapsamındaki Satın Alım ve Rapor Süreçlerinin Etkili Yürütülmesi"/>
        <s v="6.7.9-Konuşma metinlerinin son kontrollerinin yapılarak hazır hale getirilmesi, sisteme yüklenmesi"/>
        <s v="6.7.10-Toplantı öncesinde gerekli tüm hazırlıklar yapılarak toplantı yerlerinin eksiksiz olarak hazırlaması için özel kaleme her türlü destek verilecek"/>
        <s v="6.7.11-Valilikçe ve Resmi Kurumlar tarafından bildirilen özel günlerde belirtilen saatlerde bayrak ve Atatürk Posteri asılacaktır. Eskiyen bayrak ve flamaların takibinin yapılması"/>
        <s v="6.1.33-Belirli zaman dilimlerinde bireysel, bölüm bölüm veya toplu olarak gerçekleştirilecek toplantılarla performans ve faaliyetlerin etkin şekilde takibi yapılacak"/>
        <s v="6.1.34-Belirli zaman dilimlerinde bireysel, bölüm bölüm veya toplu olarak gerçekleştirilecek toplantılarla performans ve faaliyetlerin etkin şekilde takibi yapılacak"/>
        <s v="6.7.12-Toplantı Takdimleri"/>
        <s v="6.7.13-Oda Başkanı için Meclis Toplantıları ve diğer toplantılar için Konuşma Metinleri hazırlanacak"/>
        <s v="6.7.14-Destek Hizmetleri sorumlusunun vereceği günlük/haftalık planlama doğrultusunda  Odanın tüm birimlerine etkin şekilde destek verilecek"/>
        <s v="6.3.16-Oda bünyesinde muhtelif konularda düzenlenecek eğitim ve seminerlerin geniş bir kitleye duyurulmasını sağlanacak, toplantı öncesi gerekli ön hazırlıklar yapılarak, tüm bu faaliyetler, içerik ve katılımcılar anlamında etkin şekilde takip edilip raporlanacaktır"/>
        <s v="6.7.15-Odamıza ziyarete gelen yabancı  konuklarla ilgili olarak etkin bir takip sistemi geliştirilerek uygun bir şekilde raporlanacaktır"/>
        <s v="6.1.35-Tüm birimlerin verimli ve birbirleriyle koordineli olarak çalışmasını sağlayarak oda hedeflerine en kısa ve etkin şekilde ulaşmasına maksimum katkı sağlamak"/>
        <s v="6.7.16-Birime ait evrakları, TOBB Muamelat Yönetmeliğinin 8.Bölüm/72-73-74. maddelerine göre  arşivlemek ve yasal süresi dolanlar hakkında yönetim kuruluna bilgi sunmak"/>
        <s v="6.7.17-Gelen Giden Evrakların Eksiksiz Olarak Kayda Alınması, Yetkili Birimlere Havale Edilmesi,  Gelen Giden Evrak Dosyasından Eksiksiz Olarak Takibi"/>
        <s v="6.7.18-Yönetim Kuruluyla ilgili her türlü  hazırlık, gündem belirlenmesi, duyuru, sms ve mail bildirimi, imza, kayıt, dosya çoğaltma, YK takip modülüne girme, karar defterine girme, haftalık çalışma raporunun hazırlanması vb işlerin eksiksiz olarak yapılması"/>
        <s v="6.3.17-Oda duyurularının uygun şekilde hazırlanarak üyelere mail ve web sitesi aracılığıyla duyurulması,  (tüm bildirimler.) Duyuruların Konu Başlıkları bazında etkin şekilde takibi yapılacaktır"/>
        <s v="6.7.19-Y.K. Başkanı, Meclis Başkanı ve Genel Sekreter adına gelen tüm davetiyelerin takvime girilmesi, randevuların organize edilmesi, tüm uçak, otel rzv. işlemlerinin takip edilmesi, gerekiyorsa kutlama, taziye v.b. Mesajların hazırlanarak gönderilmesi. Çiçek+ hediyelerin vb. işlerin organize edilmesi"/>
        <s v="6.7.20-Oda Araçlarının gerekli kontrolleri yapılarak eksiksiz şekilde takibi sağlanacak"/>
        <s v="6.7.21-Odanın günlük alım işleri, (gazete, yönetim ve genel sekreterlik ihtiyaçları, diğer muhtelif ihtiyaçlar) en kısa sürede eksiksiz olarak tamamlanacaktır"/>
        <s v="6.7.22-Meclis toplantılarında hazirun cetveli imzalatılacaktır"/>
        <s v="-İhtiyaç halinde odanın tüm birimlerine öncelikli olarak, Muhasebe,  Sicil, Sanayi Hizmetleri, Yazı İşleri, Mesleki Eğitim Faaliyetleri Birimlerine etkin şekilde destek verilecek, bu anlamda ilgili birimlerde oryantasyon eğitimi tamamlanarak gerekli bilgi ve beceriler elde edilecektir"/>
        <s v="6.7.23-İhtiyaç halinde makam şoförlüğü dahil olmak üzere karşılama ve uğurlama görevi yerine getirilecektir"/>
        <s v="6.7.24-Personel ihtiyaç duyduğunda bilgi işlem konusunda gerekli destek sağlanacaktır"/>
        <s v="6.7.25-Sicil, Sanayi Belge hizmetleri yakın şekilde takip edilecek, gerektiğinde etkin şekilde destek verilecektir"/>
        <s v="6.7.26-Oda Genel Sekreteri, YK , Meclis Başkanı, Yönetim Kurulu ve Meclis üyelerinin görevlendireceği tüm işleri sonuçlandırmak. Başkan ve Genel sekreterin dosyalamalarının yapılması"/>
        <s v="6.7.27-Meclis Toplantı Hazırlıklarının Yapılması, Meclis Gündemi ve Geçmiş Meclis Toplantı tutanağının hazırlanması, meclis kararlarının Meclis Divanına İmzalatılması, hazurin cetvelinin hazırlanması ve imzalatılması, meclis üye yoklama çizelgesinin hazırlanması ve takibi, meclis üyelerine gerekli bildirimlerin yapılması, katılım durumunun takibi, üyelere toplantı tarihi ve gündeminin mail ve sms ile bildirimi"/>
        <s v="6.7.28-Yönetim Kurulu ve Meclis toplantıları öncesinde gerekli ön hazırlıkların yapılması"/>
        <s v="6.7.29-Oda içerisinde gerçekleşen tüm aktivitelerin (eğitim, toplantı, seminer) etkin şekilde organize edilmesi, "/>
        <s v="6.7.30-Oda misafirlerinin karşılanması ve uğurlanmasına yönelik işler Özel Kalemin yönlendirmesine paralel olarak etkin şekilde yürütülecektir"/>
        <s v="6.7.31-Odada gerçekleştirilen her türlü organizasyonla ilgili duyuru yazılarının hazırlanması, gerekli duyuruların yapılması, konuşmacı isimliklerinin hazırlanması, kurum davet yazılarının hazırlanması"/>
        <s v="6.7.32-Başkanın görüş ve konuşmalarını hazırlamak, gazetelere ve basının önde gelen isimlerine ulaştırılmasını sağlamak, muhtelif medya kuruluşlarından gelen makale taleplerini karşılamak, hazırlanan bültenleri basın kuruluşlarına ulaştırmak"/>
        <s v="6.7.33-Meclis Toplantılarının deşifresini yapmak"/>
        <s v="6.7.34-Yeni üye kayıtlarıyla ilgili iş yeri tespit raporları hazırlanacaktır"/>
        <s v="6.7.35-Plansız İşler "/>
        <s v="6.7.36-Plansız İşler "/>
        <s v="6.7.37-Plansız İşler "/>
        <s v="6.7.38-Plansız İşler "/>
        <s v="6.7.39-Plansız İşler "/>
        <s v="6.7.40-Plansız İşler "/>
        <s v="6.7.41-Plansız İşler "/>
        <s v="6.7.42-Plansız İşler "/>
        <s v="6.7.43-Plansız İşler "/>
        <s v="6.7.44-Plansız İşler "/>
        <s v="6.7.45-Plansız İşler "/>
        <s v="6.7.46-Plansız İşler "/>
        <s v="6.7.47-Plansız İşler "/>
        <s v="6.7.48-Plansız İşler "/>
        <s v="6.7.49-Plansız İşler "/>
        <s v="6.7.50-Plansız İşler "/>
        <s v="6.7.51-Plansız İşler "/>
        <s v="6.7.52-Plansız İşler "/>
        <s v="6.7.53-Plansız İşler "/>
        <s v="6.7.54-Plansız İşler "/>
        <s v="6.7.55-Plansız İşler "/>
        <s v="6.7.56-Plansız İşler "/>
        <s v="6.7.57-Plansız İşler "/>
        <s v="6.7.58-Plansız İşler "/>
        <s v="6.7.59-Plansız İşler"/>
        <s v="6.7.60-Plansız İşler "/>
      </sharedItems>
    </cacheField>
    <cacheField name="Performans Göstergesi" numFmtId="0">
      <sharedItems/>
    </cacheField>
    <cacheField name="Bütçe Faslı" numFmtId="0">
      <sharedItems containsBlank="1" containsMixedTypes="1" containsNumber="1" containsInteger="1" minValue="797007002" maxValue="797007002"/>
    </cacheField>
    <cacheField name="2018 Tahmini Bütçe (TL)" numFmtId="0">
      <sharedItems containsString="0" containsBlank="1" containsNumber="1" containsInteger="1" minValue="0" maxValue="40000"/>
    </cacheField>
    <cacheField name="2019 Tahmini Bütçe (TL)" numFmtId="0">
      <sharedItems containsString="0" containsBlank="1" containsNumber="1" containsInteger="1" minValue="0" maxValue="60000"/>
    </cacheField>
    <cacheField name="2020 Tahmini Bütçe (TL)" numFmtId="0">
      <sharedItems containsString="0" containsBlank="1" containsNumber="1" containsInteger="1" minValue="0" maxValue="65000"/>
    </cacheField>
    <cacheField name="2021 Tahmini Bütçe (TL)" numFmtId="0">
      <sharedItems containsString="0" containsBlank="1" containsNumber="1" containsInteger="1" minValue="0" maxValue="87500"/>
    </cacheField>
    <cacheField name="2022 Tahmini Bütçe (TL)" numFmtId="0">
      <sharedItems containsString="0" containsBlank="1" containsNumber="1" containsInteger="1" minValue="0" maxValue="9000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sanayi" refreshedDate="43731.43491689815" createdVersion="5" refreshedVersion="5" minRefreshableVersion="3" recordCount="25">
  <cacheSource type="worksheet">
    <worksheetSource ref="A1:C26" sheet="Sayfa4"/>
  </cacheSource>
  <cacheFields count="3">
    <cacheField name="STR AMAÇ" numFmtId="0">
      <sharedItems count="6">
        <s v="STR-4"/>
        <s v="STR-3"/>
        <s v="STR-6"/>
        <s v="STR-1"/>
        <s v="STR-2"/>
        <s v="STR-5"/>
      </sharedItems>
    </cacheField>
    <cacheField name="2019 ODA  TAHMİNİ BÜTÇE (TL)" numFmtId="3">
      <sharedItems containsSemiMixedTypes="0" containsString="0" containsNumber="1" containsInteger="1" minValue="3500" maxValue="278030"/>
    </cacheField>
    <cacheField name="GERÇEKLEŞEN TEMMUZ 2019 (TL)" numFmtId="3">
      <sharedItems containsSemiMixedTypes="0" containsString="0" containsNumber="1" containsInteger="1" minValue="0" maxValue="909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1">
  <r>
    <x v="0"/>
    <x v="0"/>
    <s v="1.1"/>
    <x v="0"/>
    <s v="1.1.1"/>
    <x v="0"/>
    <x v="0"/>
    <x v="0"/>
    <n v="2000"/>
    <n v="3000"/>
    <n v="3500"/>
    <n v="4000"/>
    <n v="4500"/>
  </r>
  <r>
    <x v="0"/>
    <x v="0"/>
    <s v="1.1"/>
    <x v="0"/>
    <s v="1.1.2"/>
    <x v="1"/>
    <x v="1"/>
    <x v="0"/>
    <n v="5000"/>
    <n v="2000"/>
    <n v="2000"/>
    <n v="2000"/>
    <n v="2000"/>
  </r>
  <r>
    <x v="0"/>
    <x v="0"/>
    <s v="1.1"/>
    <x v="0"/>
    <s v="1.1.3"/>
    <x v="2"/>
    <x v="2"/>
    <x v="0"/>
    <n v="250"/>
    <n v="500"/>
    <n v="750"/>
    <n v="1000"/>
    <n v="1250"/>
  </r>
  <r>
    <x v="0"/>
    <x v="0"/>
    <s v="1.1"/>
    <x v="0"/>
    <s v="1.1.4"/>
    <x v="3"/>
    <x v="0"/>
    <x v="1"/>
    <n v="0"/>
    <n v="0"/>
    <n v="0"/>
    <n v="0"/>
    <n v="0"/>
  </r>
  <r>
    <x v="0"/>
    <x v="0"/>
    <s v="1.2"/>
    <x v="1"/>
    <s v="1.2.1"/>
    <x v="4"/>
    <x v="1"/>
    <x v="0"/>
    <n v="0"/>
    <n v="5000"/>
    <n v="5000"/>
    <n v="5000"/>
    <n v="5000"/>
  </r>
  <r>
    <x v="0"/>
    <x v="0"/>
    <s v="1.2"/>
    <x v="1"/>
    <s v="1.2.2"/>
    <x v="5"/>
    <x v="1"/>
    <x v="0"/>
    <n v="0"/>
    <n v="5000"/>
    <n v="6000"/>
    <n v="6500"/>
    <n v="7000"/>
  </r>
  <r>
    <x v="0"/>
    <x v="0"/>
    <s v="1.2"/>
    <x v="1"/>
    <s v="1.2.3"/>
    <x v="6"/>
    <x v="1"/>
    <x v="0"/>
    <n v="0"/>
    <n v="3000"/>
    <n v="3500"/>
    <n v="4000"/>
    <n v="4500"/>
  </r>
  <r>
    <x v="0"/>
    <x v="0"/>
    <s v="1.2"/>
    <x v="1"/>
    <s v="1.2.4"/>
    <x v="7"/>
    <x v="1"/>
    <x v="0"/>
    <n v="0"/>
    <n v="0"/>
    <n v="0"/>
    <n v="0"/>
    <n v="0"/>
  </r>
  <r>
    <x v="0"/>
    <x v="0"/>
    <s v="1.2"/>
    <x v="1"/>
    <s v="1.2.5"/>
    <x v="8"/>
    <x v="1"/>
    <x v="0"/>
    <n v="0"/>
    <n v="0"/>
    <n v="0"/>
    <n v="0"/>
    <n v="0"/>
  </r>
  <r>
    <x v="0"/>
    <x v="0"/>
    <s v="1.2"/>
    <x v="1"/>
    <s v="1.2.6"/>
    <x v="9"/>
    <x v="1"/>
    <x v="0"/>
    <n v="0"/>
    <n v="10000"/>
    <n v="1000"/>
    <n v="1000"/>
    <n v="1000"/>
  </r>
  <r>
    <x v="0"/>
    <x v="0"/>
    <s v="1.2"/>
    <x v="1"/>
    <s v="1.2.7"/>
    <x v="10"/>
    <x v="3"/>
    <x v="0"/>
    <n v="250"/>
    <n v="500"/>
    <n v="750"/>
    <n v="1000"/>
    <n v="1250"/>
  </r>
  <r>
    <x v="0"/>
    <x v="0"/>
    <s v="1.2"/>
    <x v="1"/>
    <s v="1.2.8"/>
    <x v="11"/>
    <x v="1"/>
    <x v="0"/>
    <n v="0"/>
    <n v="0"/>
    <n v="0"/>
    <n v="0"/>
    <n v="0"/>
  </r>
  <r>
    <x v="0"/>
    <x v="0"/>
    <s v="1.2"/>
    <x v="1"/>
    <s v="1.2.9"/>
    <x v="12"/>
    <x v="1"/>
    <x v="0"/>
    <n v="0"/>
    <n v="5000"/>
    <n v="5000"/>
    <n v="5000"/>
    <n v="5000"/>
  </r>
  <r>
    <x v="0"/>
    <x v="0"/>
    <s v="1.2"/>
    <x v="1"/>
    <s v="1.2.10"/>
    <x v="13"/>
    <x v="1"/>
    <x v="0"/>
    <n v="0"/>
    <n v="0"/>
    <n v="0"/>
    <n v="0"/>
    <n v="0"/>
  </r>
  <r>
    <x v="0"/>
    <x v="0"/>
    <s v="1.3"/>
    <x v="2"/>
    <s v="1.3.1"/>
    <x v="14"/>
    <x v="1"/>
    <x v="0"/>
    <n v="0"/>
    <n v="0"/>
    <n v="0"/>
    <n v="0"/>
    <n v="0"/>
  </r>
  <r>
    <x v="0"/>
    <x v="0"/>
    <s v="1.3"/>
    <x v="2"/>
    <s v="1.3.2"/>
    <x v="15"/>
    <x v="4"/>
    <x v="2"/>
    <n v="450"/>
    <n v="1800"/>
    <n v="2000"/>
    <n v="2500"/>
    <n v="3000"/>
  </r>
  <r>
    <x v="0"/>
    <x v="0"/>
    <s v="1.3"/>
    <x v="2"/>
    <s v="1.3.3"/>
    <x v="16"/>
    <x v="4"/>
    <x v="2"/>
    <n v="600"/>
    <n v="3000"/>
    <n v="3500"/>
    <n v="4000"/>
    <n v="4500"/>
  </r>
  <r>
    <x v="0"/>
    <x v="0"/>
    <s v="1.3"/>
    <x v="2"/>
    <s v="1.3.4"/>
    <x v="17"/>
    <x v="2"/>
    <x v="0"/>
    <n v="0"/>
    <n v="0"/>
    <n v="0"/>
    <n v="0"/>
    <n v="0"/>
  </r>
  <r>
    <x v="0"/>
    <x v="0"/>
    <s v="1.2"/>
    <x v="1"/>
    <s v="1.2.11"/>
    <x v="18"/>
    <x v="5"/>
    <x v="0"/>
    <n v="0"/>
    <n v="0"/>
    <n v="0"/>
    <n v="0"/>
    <n v="0"/>
  </r>
  <r>
    <x v="0"/>
    <x v="0"/>
    <s v="1.2"/>
    <x v="1"/>
    <s v="1.2.12"/>
    <x v="19"/>
    <x v="2"/>
    <x v="0"/>
    <n v="0"/>
    <n v="0"/>
    <n v="0"/>
    <n v="0"/>
    <n v="0"/>
  </r>
  <r>
    <x v="1"/>
    <x v="1"/>
    <s v="2.1"/>
    <x v="3"/>
    <s v="2.1.1"/>
    <x v="20"/>
    <x v="2"/>
    <x v="0"/>
    <n v="0"/>
    <n v="0"/>
    <n v="0"/>
    <n v="0"/>
    <n v="0"/>
  </r>
  <r>
    <x v="1"/>
    <x v="1"/>
    <s v="2.1"/>
    <x v="3"/>
    <s v="2.1.2"/>
    <x v="21"/>
    <x v="6"/>
    <x v="3"/>
    <n v="0"/>
    <n v="0"/>
    <n v="0"/>
    <n v="0"/>
    <n v="0"/>
  </r>
  <r>
    <x v="1"/>
    <x v="1"/>
    <s v="2.1"/>
    <x v="3"/>
    <s v="2.1.3"/>
    <x v="22"/>
    <x v="2"/>
    <x v="4"/>
    <n v="250"/>
    <n v="350"/>
    <n v="450"/>
    <n v="550"/>
    <n v="650"/>
  </r>
  <r>
    <x v="1"/>
    <x v="1"/>
    <s v="2.1"/>
    <x v="3"/>
    <s v="2.1.4"/>
    <x v="23"/>
    <x v="7"/>
    <x v="4"/>
    <n v="250"/>
    <n v="350"/>
    <n v="450"/>
    <n v="550"/>
    <n v="650"/>
  </r>
  <r>
    <x v="1"/>
    <x v="1"/>
    <s v="2.1"/>
    <x v="3"/>
    <s v="2.1.5"/>
    <x v="24"/>
    <x v="2"/>
    <x v="4"/>
    <n v="250"/>
    <n v="350"/>
    <n v="450"/>
    <n v="550"/>
    <n v="650"/>
  </r>
  <r>
    <x v="1"/>
    <x v="1"/>
    <s v="2.1"/>
    <x v="3"/>
    <s v="2.1.6"/>
    <x v="25"/>
    <x v="2"/>
    <x v="4"/>
    <n v="250"/>
    <n v="350"/>
    <n v="450"/>
    <n v="550"/>
    <n v="650"/>
  </r>
  <r>
    <x v="1"/>
    <x v="1"/>
    <s v="2.1"/>
    <x v="3"/>
    <s v="2.1.7"/>
    <x v="26"/>
    <x v="8"/>
    <x v="5"/>
    <n v="200"/>
    <n v="300"/>
    <n v="400"/>
    <n v="500"/>
    <n v="600"/>
  </r>
  <r>
    <x v="1"/>
    <x v="1"/>
    <s v="2.1"/>
    <x v="3"/>
    <s v="2.1.8"/>
    <x v="27"/>
    <x v="6"/>
    <x v="0"/>
    <n v="200"/>
    <n v="300"/>
    <n v="400"/>
    <n v="500"/>
    <n v="600"/>
  </r>
  <r>
    <x v="1"/>
    <x v="1"/>
    <s v="2.1"/>
    <x v="3"/>
    <s v="2.1.9"/>
    <x v="28"/>
    <x v="9"/>
    <x v="4"/>
    <n v="250"/>
    <n v="350"/>
    <n v="450"/>
    <n v="550"/>
    <n v="650"/>
  </r>
  <r>
    <x v="1"/>
    <x v="1"/>
    <s v="2.1"/>
    <x v="3"/>
    <s v="2.1.10"/>
    <x v="29"/>
    <x v="10"/>
    <x v="3"/>
    <n v="0"/>
    <n v="0"/>
    <n v="0"/>
    <n v="0"/>
    <n v="0"/>
  </r>
  <r>
    <x v="1"/>
    <x v="1"/>
    <s v="2.1"/>
    <x v="3"/>
    <s v="2.1.11"/>
    <x v="30"/>
    <x v="6"/>
    <x v="3"/>
    <n v="0"/>
    <n v="0"/>
    <n v="0"/>
    <n v="0"/>
    <n v="0"/>
  </r>
  <r>
    <x v="1"/>
    <x v="1"/>
    <s v="2.1"/>
    <x v="3"/>
    <s v="2.1.12"/>
    <x v="31"/>
    <x v="0"/>
    <x v="4"/>
    <n v="250"/>
    <n v="350"/>
    <n v="450"/>
    <n v="550"/>
    <n v="650"/>
  </r>
  <r>
    <x v="1"/>
    <x v="1"/>
    <s v="2.1"/>
    <x v="3"/>
    <s v="2.1.13"/>
    <x v="32"/>
    <x v="6"/>
    <x v="0"/>
    <n v="200"/>
    <n v="300"/>
    <n v="400"/>
    <n v="500"/>
    <n v="600"/>
  </r>
  <r>
    <x v="1"/>
    <x v="1"/>
    <s v="2.1"/>
    <x v="3"/>
    <s v="2.1.14"/>
    <x v="33"/>
    <x v="11"/>
    <x v="4"/>
    <n v="250"/>
    <n v="350"/>
    <n v="450"/>
    <n v="550"/>
    <n v="650"/>
  </r>
  <r>
    <x v="1"/>
    <x v="1"/>
    <s v="2.1"/>
    <x v="3"/>
    <s v="2.1.15"/>
    <x v="34"/>
    <x v="12"/>
    <x v="5"/>
    <n v="200"/>
    <n v="300"/>
    <n v="400"/>
    <n v="500"/>
    <n v="600"/>
  </r>
  <r>
    <x v="1"/>
    <x v="1"/>
    <s v="2.1"/>
    <x v="3"/>
    <s v="2.1.16"/>
    <x v="35"/>
    <x v="2"/>
    <x v="4"/>
    <n v="250"/>
    <n v="350"/>
    <n v="450"/>
    <n v="550"/>
    <n v="650"/>
  </r>
  <r>
    <x v="1"/>
    <x v="1"/>
    <s v="2.1"/>
    <x v="3"/>
    <s v="2.1.17"/>
    <x v="36"/>
    <x v="2"/>
    <x v="4"/>
    <n v="250"/>
    <n v="350"/>
    <n v="450"/>
    <n v="550"/>
    <n v="650"/>
  </r>
  <r>
    <x v="1"/>
    <x v="1"/>
    <s v="2.2"/>
    <x v="4"/>
    <s v="2.2.1"/>
    <x v="37"/>
    <x v="11"/>
    <x v="3"/>
    <n v="0"/>
    <n v="0"/>
    <n v="0"/>
    <n v="0"/>
    <n v="0"/>
  </r>
  <r>
    <x v="1"/>
    <x v="1"/>
    <s v="2.2"/>
    <x v="4"/>
    <s v="2.2.2."/>
    <x v="38"/>
    <x v="6"/>
    <x v="6"/>
    <n v="0"/>
    <n v="1500"/>
    <n v="1500"/>
    <n v="2000"/>
    <n v="2000"/>
  </r>
  <r>
    <x v="1"/>
    <x v="1"/>
    <s v="2.2"/>
    <x v="4"/>
    <s v="2.2.3"/>
    <x v="39"/>
    <x v="13"/>
    <x v="3"/>
    <n v="0"/>
    <n v="0"/>
    <n v="0"/>
    <n v="0"/>
    <n v="0"/>
  </r>
  <r>
    <x v="1"/>
    <x v="1"/>
    <s v="2.2"/>
    <x v="4"/>
    <s v="2.2.4"/>
    <x v="40"/>
    <x v="13"/>
    <x v="3"/>
    <n v="0"/>
    <n v="0"/>
    <n v="0"/>
    <n v="0"/>
    <n v="0"/>
  </r>
  <r>
    <x v="1"/>
    <x v="1"/>
    <s v="2.2"/>
    <x v="4"/>
    <s v="2.2.5"/>
    <x v="41"/>
    <x v="7"/>
    <x v="3"/>
    <n v="0"/>
    <n v="0"/>
    <n v="0"/>
    <n v="0"/>
    <n v="0"/>
  </r>
  <r>
    <x v="1"/>
    <x v="1"/>
    <s v="2.2"/>
    <x v="4"/>
    <s v="2.2.6"/>
    <x v="42"/>
    <x v="0"/>
    <x v="6"/>
    <n v="0"/>
    <n v="0"/>
    <n v="0"/>
    <n v="0"/>
    <n v="0"/>
  </r>
  <r>
    <x v="1"/>
    <x v="1"/>
    <s v="2.2"/>
    <x v="4"/>
    <s v="2.2.7"/>
    <x v="43"/>
    <x v="6"/>
    <x v="3"/>
    <n v="0"/>
    <n v="0"/>
    <n v="0"/>
    <n v="0"/>
    <n v="0"/>
  </r>
  <r>
    <x v="1"/>
    <x v="1"/>
    <s v="2.1"/>
    <x v="3"/>
    <s v="2.1.18"/>
    <x v="44"/>
    <x v="2"/>
    <x v="3"/>
    <n v="0"/>
    <n v="0"/>
    <n v="0"/>
    <n v="0"/>
    <n v="0"/>
  </r>
  <r>
    <x v="1"/>
    <x v="1"/>
    <s v="2.1"/>
    <x v="3"/>
    <s v="2.1.19"/>
    <x v="45"/>
    <x v="0"/>
    <x v="3"/>
    <n v="0"/>
    <n v="0"/>
    <n v="0"/>
    <n v="0"/>
    <n v="0"/>
  </r>
  <r>
    <x v="1"/>
    <x v="1"/>
    <s v="2.1"/>
    <x v="3"/>
    <s v="2.1.20"/>
    <x v="46"/>
    <x v="0"/>
    <x v="3"/>
    <n v="0"/>
    <n v="0"/>
    <n v="0"/>
    <n v="0"/>
    <n v="0"/>
  </r>
  <r>
    <x v="1"/>
    <x v="1"/>
    <s v="2.1"/>
    <x v="3"/>
    <s v="2.1.21"/>
    <x v="47"/>
    <x v="11"/>
    <x v="3"/>
    <n v="0"/>
    <n v="0"/>
    <n v="0"/>
    <n v="0"/>
    <n v="0"/>
  </r>
  <r>
    <x v="1"/>
    <x v="1"/>
    <s v="2.1"/>
    <x v="3"/>
    <s v="2.1.22"/>
    <x v="48"/>
    <x v="13"/>
    <x v="3"/>
    <n v="0"/>
    <n v="0"/>
    <n v="0"/>
    <n v="0"/>
    <n v="0"/>
  </r>
  <r>
    <x v="1"/>
    <x v="1"/>
    <s v="2.1"/>
    <x v="3"/>
    <s v="2.1.23"/>
    <x v="49"/>
    <x v="2"/>
    <x v="3"/>
    <n v="0"/>
    <n v="0"/>
    <n v="0"/>
    <n v="0"/>
    <n v="0"/>
  </r>
  <r>
    <x v="1"/>
    <x v="1"/>
    <s v="2.1"/>
    <x v="3"/>
    <s v="2.1.24"/>
    <x v="50"/>
    <x v="2"/>
    <x v="3"/>
    <n v="0"/>
    <n v="0"/>
    <n v="0"/>
    <n v="0"/>
    <n v="0"/>
  </r>
  <r>
    <x v="1"/>
    <x v="1"/>
    <s v="2.1"/>
    <x v="3"/>
    <s v="2.1.25"/>
    <x v="51"/>
    <x v="2"/>
    <x v="3"/>
    <n v="0"/>
    <n v="0"/>
    <n v="0"/>
    <n v="0"/>
    <n v="0"/>
  </r>
  <r>
    <x v="1"/>
    <x v="1"/>
    <s v="2.1"/>
    <x v="3"/>
    <s v="2.1.26"/>
    <x v="52"/>
    <x v="2"/>
    <x v="3"/>
    <n v="0"/>
    <n v="0"/>
    <n v="0"/>
    <n v="0"/>
    <n v="0"/>
  </r>
  <r>
    <x v="1"/>
    <x v="1"/>
    <s v="2.3"/>
    <x v="5"/>
    <s v="2.3.1"/>
    <x v="53"/>
    <x v="2"/>
    <x v="3"/>
    <n v="0"/>
    <n v="0"/>
    <n v="0"/>
    <n v="0"/>
    <n v="0"/>
  </r>
  <r>
    <x v="1"/>
    <x v="1"/>
    <s v="2.3"/>
    <x v="5"/>
    <s v="2.3.2"/>
    <x v="54"/>
    <x v="6"/>
    <x v="7"/>
    <n v="1000"/>
    <n v="2500"/>
    <n v="3000"/>
    <n v="3500"/>
    <n v="3500"/>
  </r>
  <r>
    <x v="1"/>
    <x v="1"/>
    <s v="2.3"/>
    <x v="5"/>
    <s v="2.3.3"/>
    <x v="55"/>
    <x v="2"/>
    <x v="3"/>
    <n v="0"/>
    <n v="0"/>
    <n v="0"/>
    <n v="0"/>
    <n v="0"/>
  </r>
  <r>
    <x v="1"/>
    <x v="1"/>
    <s v="2.3"/>
    <x v="5"/>
    <s v="2.3.4"/>
    <x v="56"/>
    <x v="14"/>
    <x v="3"/>
    <n v="0"/>
    <n v="0"/>
    <n v="0"/>
    <n v="0"/>
    <n v="0"/>
  </r>
  <r>
    <x v="1"/>
    <x v="1"/>
    <s v="2.3"/>
    <x v="5"/>
    <s v="2.3.5"/>
    <x v="57"/>
    <x v="2"/>
    <x v="3"/>
    <n v="0"/>
    <n v="0"/>
    <n v="0"/>
    <n v="0"/>
    <n v="0"/>
  </r>
  <r>
    <x v="1"/>
    <x v="1"/>
    <s v="2.3"/>
    <x v="5"/>
    <s v="2.3.6"/>
    <x v="58"/>
    <x v="15"/>
    <x v="3"/>
    <n v="0"/>
    <n v="0"/>
    <n v="0"/>
    <n v="0"/>
    <n v="0"/>
  </r>
  <r>
    <x v="2"/>
    <x v="2"/>
    <s v="3.1"/>
    <x v="6"/>
    <s v="3.1.1"/>
    <x v="59"/>
    <x v="13"/>
    <x v="8"/>
    <n v="5000"/>
    <n v="5000"/>
    <n v="15000"/>
    <n v="17500"/>
    <n v="20000"/>
  </r>
  <r>
    <x v="2"/>
    <x v="2"/>
    <s v="3.1"/>
    <x v="6"/>
    <s v="3.1.2"/>
    <x v="60"/>
    <x v="13"/>
    <x v="8"/>
    <n v="1000"/>
    <n v="3000"/>
    <n v="4000"/>
    <n v="5000"/>
    <n v="6000"/>
  </r>
  <r>
    <x v="2"/>
    <x v="2"/>
    <s v="3.1"/>
    <x v="6"/>
    <s v="3.1.3"/>
    <x v="61"/>
    <x v="16"/>
    <x v="8"/>
    <n v="0"/>
    <n v="0"/>
    <n v="0"/>
    <n v="0"/>
    <n v="0"/>
  </r>
  <r>
    <x v="2"/>
    <x v="2"/>
    <s v="3.1"/>
    <x v="6"/>
    <s v="3.1.4"/>
    <x v="62"/>
    <x v="2"/>
    <x v="3"/>
    <n v="0"/>
    <n v="0"/>
    <n v="0"/>
    <n v="0"/>
    <n v="0"/>
  </r>
  <r>
    <x v="2"/>
    <x v="2"/>
    <s v="3.1"/>
    <x v="6"/>
    <s v="3.1.5"/>
    <x v="63"/>
    <x v="6"/>
    <x v="3"/>
    <n v="0"/>
    <n v="0"/>
    <n v="0"/>
    <n v="0"/>
    <n v="0"/>
  </r>
  <r>
    <x v="2"/>
    <x v="2"/>
    <s v="3.1"/>
    <x v="6"/>
    <s v="3.1.6"/>
    <x v="64"/>
    <x v="6"/>
    <x v="3"/>
    <n v="20000"/>
    <n v="30000"/>
    <n v="50000"/>
    <n v="60000"/>
    <n v="70000"/>
  </r>
  <r>
    <x v="2"/>
    <x v="2"/>
    <s v="3.1"/>
    <x v="6"/>
    <s v="3.1.7"/>
    <x v="65"/>
    <x v="17"/>
    <x v="3"/>
    <n v="0"/>
    <n v="0"/>
    <n v="0"/>
    <n v="0"/>
    <n v="0"/>
  </r>
  <r>
    <x v="2"/>
    <x v="2"/>
    <s v="3.1"/>
    <x v="6"/>
    <s v="3.1.8"/>
    <x v="66"/>
    <x v="18"/>
    <x v="3"/>
    <n v="0"/>
    <n v="0"/>
    <n v="0"/>
    <n v="0"/>
    <n v="0"/>
  </r>
  <r>
    <x v="2"/>
    <x v="2"/>
    <s v="3.1"/>
    <x v="6"/>
    <s v="3.1.9"/>
    <x v="67"/>
    <x v="19"/>
    <x v="3"/>
    <n v="0"/>
    <n v="0"/>
    <n v="0"/>
    <n v="0"/>
    <n v="0"/>
  </r>
  <r>
    <x v="2"/>
    <x v="2"/>
    <s v="3.1"/>
    <x v="6"/>
    <s v="3.1.10"/>
    <x v="68"/>
    <x v="2"/>
    <x v="8"/>
    <n v="1000"/>
    <n v="2000"/>
    <n v="4000"/>
    <n v="6000"/>
    <n v="8000"/>
  </r>
  <r>
    <x v="2"/>
    <x v="2"/>
    <s v="3.2"/>
    <x v="7"/>
    <s v="3.2.1"/>
    <x v="69"/>
    <x v="2"/>
    <x v="6"/>
    <n v="0"/>
    <n v="0"/>
    <n v="0"/>
    <n v="0"/>
    <n v="0"/>
  </r>
  <r>
    <x v="2"/>
    <x v="2"/>
    <s v="3.2"/>
    <x v="7"/>
    <s v="3.2.2"/>
    <x v="70"/>
    <x v="7"/>
    <x v="3"/>
    <n v="0"/>
    <n v="0"/>
    <n v="0"/>
    <n v="0"/>
    <n v="0"/>
  </r>
  <r>
    <x v="2"/>
    <x v="2"/>
    <s v="3.2"/>
    <x v="7"/>
    <s v="3.2.3"/>
    <x v="71"/>
    <x v="20"/>
    <x v="3"/>
    <n v="0"/>
    <n v="0"/>
    <n v="0"/>
    <n v="0"/>
    <n v="0"/>
  </r>
  <r>
    <x v="2"/>
    <x v="2"/>
    <s v="3.2"/>
    <x v="7"/>
    <s v="3.2.4"/>
    <x v="72"/>
    <x v="0"/>
    <x v="9"/>
    <n v="500"/>
    <n v="750"/>
    <n v="1000"/>
    <n v="1250"/>
    <n v="1500"/>
  </r>
  <r>
    <x v="2"/>
    <x v="2"/>
    <s v="3.2"/>
    <x v="7"/>
    <s v="3.2.5"/>
    <x v="73"/>
    <x v="21"/>
    <x v="8"/>
    <n v="500"/>
    <n v="750"/>
    <n v="1000"/>
    <n v="1250"/>
    <n v="1500"/>
  </r>
  <r>
    <x v="2"/>
    <x v="2"/>
    <s v="3.2"/>
    <x v="7"/>
    <s v="3.2.6"/>
    <x v="74"/>
    <x v="6"/>
    <x v="3"/>
    <n v="0"/>
    <n v="0"/>
    <n v="0"/>
    <n v="0"/>
    <n v="0"/>
  </r>
  <r>
    <x v="2"/>
    <x v="2"/>
    <s v="3.2"/>
    <x v="7"/>
    <s v="3.2.7"/>
    <x v="75"/>
    <x v="0"/>
    <x v="9"/>
    <n v="500"/>
    <n v="750"/>
    <n v="1000"/>
    <n v="1250"/>
    <n v="1500"/>
  </r>
  <r>
    <x v="2"/>
    <x v="2"/>
    <s v="3.2"/>
    <x v="7"/>
    <s v="3.2.8"/>
    <x v="76"/>
    <x v="0"/>
    <x v="9"/>
    <n v="500"/>
    <n v="750"/>
    <n v="1000"/>
    <n v="1250"/>
    <n v="1500"/>
  </r>
  <r>
    <x v="2"/>
    <x v="2"/>
    <s v="3.2"/>
    <x v="7"/>
    <s v="3.2.9"/>
    <x v="77"/>
    <x v="13"/>
    <x v="3"/>
    <n v="0"/>
    <n v="0"/>
    <n v="0"/>
    <n v="0"/>
    <n v="0"/>
  </r>
  <r>
    <x v="2"/>
    <x v="2"/>
    <s v="3.2"/>
    <x v="7"/>
    <s v="3.2.10"/>
    <x v="78"/>
    <x v="2"/>
    <x v="6"/>
    <n v="0"/>
    <n v="0"/>
    <n v="0"/>
    <n v="0"/>
    <n v="0"/>
  </r>
  <r>
    <x v="2"/>
    <x v="2"/>
    <s v="3.3"/>
    <x v="8"/>
    <s v="3.3.1"/>
    <x v="79"/>
    <x v="5"/>
    <x v="0"/>
    <n v="0"/>
    <n v="2000"/>
    <n v="2500"/>
    <n v="3000"/>
    <n v="3500"/>
  </r>
  <r>
    <x v="2"/>
    <x v="2"/>
    <s v="3.3"/>
    <x v="8"/>
    <s v="3.3.2"/>
    <x v="80"/>
    <x v="2"/>
    <x v="3"/>
    <n v="0"/>
    <n v="42500"/>
    <n v="65000"/>
    <n v="75000"/>
    <n v="80000"/>
  </r>
  <r>
    <x v="2"/>
    <x v="2"/>
    <s v="3.3"/>
    <x v="8"/>
    <s v="3.3.3"/>
    <x v="81"/>
    <x v="22"/>
    <x v="3"/>
    <n v="0"/>
    <n v="42500"/>
    <n v="65000"/>
    <n v="75000"/>
    <n v="80000"/>
  </r>
  <r>
    <x v="2"/>
    <x v="2"/>
    <s v="3.3"/>
    <x v="8"/>
    <s v="3.3.4"/>
    <x v="82"/>
    <x v="2"/>
    <x v="3"/>
    <n v="0"/>
    <n v="42500"/>
    <n v="65000"/>
    <n v="75000"/>
    <n v="80000"/>
  </r>
  <r>
    <x v="2"/>
    <x v="2"/>
    <s v="3.3"/>
    <x v="8"/>
    <s v="3.3.5"/>
    <x v="83"/>
    <x v="6"/>
    <x v="10"/>
    <n v="0"/>
    <n v="42500"/>
    <n v="65000"/>
    <n v="75000"/>
    <n v="80000"/>
  </r>
  <r>
    <x v="2"/>
    <x v="2"/>
    <s v="3.3"/>
    <x v="8"/>
    <s v="3.3.6"/>
    <x v="84"/>
    <x v="23"/>
    <x v="10"/>
    <n v="0"/>
    <n v="3000"/>
    <n v="0"/>
    <n v="0"/>
    <n v="0"/>
  </r>
  <r>
    <x v="2"/>
    <x v="2"/>
    <s v="3.3"/>
    <x v="8"/>
    <s v="3.3.7"/>
    <x v="85"/>
    <x v="6"/>
    <x v="3"/>
    <n v="0"/>
    <n v="0"/>
    <n v="0"/>
    <n v="0"/>
    <n v="0"/>
  </r>
  <r>
    <x v="2"/>
    <x v="2"/>
    <s v="3.3"/>
    <x v="8"/>
    <s v="3.3.8"/>
    <x v="86"/>
    <x v="2"/>
    <x v="3"/>
    <n v="0"/>
    <n v="0"/>
    <n v="0"/>
    <n v="0"/>
    <n v="0"/>
  </r>
  <r>
    <x v="2"/>
    <x v="2"/>
    <s v="3.3"/>
    <x v="8"/>
    <s v="3.3.9"/>
    <x v="87"/>
    <x v="2"/>
    <x v="3"/>
    <n v="0"/>
    <n v="42500"/>
    <n v="65000"/>
    <n v="75000"/>
    <n v="80000"/>
  </r>
  <r>
    <x v="2"/>
    <x v="2"/>
    <s v="3.1"/>
    <x v="6"/>
    <s v="3.1.11"/>
    <x v="88"/>
    <x v="2"/>
    <x v="3"/>
    <n v="0"/>
    <n v="0"/>
    <n v="0"/>
    <n v="0"/>
    <n v="0"/>
  </r>
  <r>
    <x v="2"/>
    <x v="2"/>
    <s v="3.2"/>
    <x v="7"/>
    <s v="3.2.11"/>
    <x v="89"/>
    <x v="24"/>
    <x v="3"/>
    <n v="0"/>
    <n v="0"/>
    <n v="0"/>
    <n v="0"/>
    <n v="0"/>
  </r>
  <r>
    <x v="2"/>
    <x v="2"/>
    <s v="3.2"/>
    <x v="7"/>
    <s v="3.2.12"/>
    <x v="90"/>
    <x v="2"/>
    <x v="3"/>
    <n v="0"/>
    <n v="0"/>
    <n v="0"/>
    <n v="0"/>
    <n v="0"/>
  </r>
  <r>
    <x v="2"/>
    <x v="2"/>
    <s v="3.2"/>
    <x v="7"/>
    <s v="3.2.13"/>
    <x v="91"/>
    <x v="2"/>
    <x v="9"/>
    <n v="500"/>
    <n v="750"/>
    <n v="1000"/>
    <n v="1250"/>
    <n v="1500"/>
  </r>
  <r>
    <x v="2"/>
    <x v="2"/>
    <s v="3.2"/>
    <x v="7"/>
    <s v="3.2.14"/>
    <x v="92"/>
    <x v="2"/>
    <x v="9"/>
    <n v="500"/>
    <n v="750"/>
    <n v="1000"/>
    <n v="1250"/>
    <n v="1500"/>
  </r>
  <r>
    <x v="2"/>
    <x v="2"/>
    <s v="3.2"/>
    <x v="7"/>
    <s v="3.2.15"/>
    <x v="93"/>
    <x v="2"/>
    <x v="3"/>
    <n v="0"/>
    <n v="0"/>
    <n v="0"/>
    <n v="0"/>
    <n v="0"/>
  </r>
  <r>
    <x v="3"/>
    <x v="3"/>
    <s v="4.1"/>
    <x v="9"/>
    <s v="4.1.1"/>
    <x v="94"/>
    <x v="2"/>
    <x v="4"/>
    <n v="1000"/>
    <n v="1500"/>
    <n v="1750"/>
    <n v="2000"/>
    <n v="2500"/>
  </r>
  <r>
    <x v="3"/>
    <x v="3"/>
    <s v="4.2"/>
    <x v="10"/>
    <s v="4.2.1"/>
    <x v="95"/>
    <x v="2"/>
    <x v="11"/>
    <n v="0"/>
    <n v="40000"/>
    <n v="50000"/>
    <n v="60000"/>
    <n v="70000"/>
  </r>
  <r>
    <x v="3"/>
    <x v="3"/>
    <s v="4.1"/>
    <x v="9"/>
    <s v="4.1.2"/>
    <x v="96"/>
    <x v="25"/>
    <x v="4"/>
    <n v="200"/>
    <n v="250"/>
    <n v="300"/>
    <n v="350"/>
    <n v="400"/>
  </r>
  <r>
    <x v="3"/>
    <x v="3"/>
    <s v="4.1"/>
    <x v="9"/>
    <s v="4.1.3"/>
    <x v="97"/>
    <x v="26"/>
    <x v="3"/>
    <n v="0"/>
    <n v="0"/>
    <n v="0"/>
    <n v="0"/>
    <n v="0"/>
  </r>
  <r>
    <x v="3"/>
    <x v="3"/>
    <s v="4.1"/>
    <x v="9"/>
    <s v="4.1.4"/>
    <x v="98"/>
    <x v="27"/>
    <x v="3"/>
    <n v="0"/>
    <n v="0"/>
    <n v="0"/>
    <n v="0"/>
    <n v="0"/>
  </r>
  <r>
    <x v="3"/>
    <x v="3"/>
    <s v="4.1"/>
    <x v="9"/>
    <s v="4.1.5"/>
    <x v="99"/>
    <x v="28"/>
    <x v="3"/>
    <n v="0"/>
    <n v="0"/>
    <n v="0"/>
    <n v="0"/>
    <n v="0"/>
  </r>
  <r>
    <x v="3"/>
    <x v="3"/>
    <s v="4.1"/>
    <x v="9"/>
    <s v="4.1.6"/>
    <x v="100"/>
    <x v="29"/>
    <x v="3"/>
    <n v="0"/>
    <n v="0"/>
    <n v="0"/>
    <n v="0"/>
    <n v="0"/>
  </r>
  <r>
    <x v="3"/>
    <x v="3"/>
    <s v="4.1"/>
    <x v="9"/>
    <s v="4.1.7"/>
    <x v="101"/>
    <x v="29"/>
    <x v="3"/>
    <n v="0"/>
    <n v="0"/>
    <n v="0"/>
    <n v="0"/>
    <n v="0"/>
  </r>
  <r>
    <x v="3"/>
    <x v="3"/>
    <s v="4.1"/>
    <x v="9"/>
    <s v="4.1.8"/>
    <x v="102"/>
    <x v="29"/>
    <x v="3"/>
    <n v="0"/>
    <n v="0"/>
    <n v="0"/>
    <n v="0"/>
    <n v="0"/>
  </r>
  <r>
    <x v="3"/>
    <x v="3"/>
    <s v="4.1"/>
    <x v="9"/>
    <s v="4.1.9"/>
    <x v="103"/>
    <x v="30"/>
    <x v="3"/>
    <n v="0"/>
    <n v="0"/>
    <n v="0"/>
    <n v="0"/>
    <n v="0"/>
  </r>
  <r>
    <x v="3"/>
    <x v="3"/>
    <s v="4.1"/>
    <x v="9"/>
    <s v="4.1.10"/>
    <x v="104"/>
    <x v="2"/>
    <x v="3"/>
    <n v="0"/>
    <n v="0"/>
    <n v="0"/>
    <n v="0"/>
    <n v="0"/>
  </r>
  <r>
    <x v="3"/>
    <x v="3"/>
    <s v="4.1"/>
    <x v="9"/>
    <s v="4.1.11"/>
    <x v="105"/>
    <x v="2"/>
    <x v="3"/>
    <n v="0"/>
    <n v="0"/>
    <n v="0"/>
    <n v="0"/>
    <n v="0"/>
  </r>
  <r>
    <x v="3"/>
    <x v="3"/>
    <s v="4.1"/>
    <x v="9"/>
    <s v="4.1.12"/>
    <x v="106"/>
    <x v="2"/>
    <x v="3"/>
    <n v="0"/>
    <n v="0"/>
    <n v="0"/>
    <n v="0"/>
    <n v="0"/>
  </r>
  <r>
    <x v="3"/>
    <x v="3"/>
    <s v="4.1"/>
    <x v="9"/>
    <s v="4.1.13"/>
    <x v="107"/>
    <x v="31"/>
    <x v="6"/>
    <n v="0"/>
    <n v="0"/>
    <n v="0"/>
    <n v="0"/>
    <n v="0"/>
  </r>
  <r>
    <x v="3"/>
    <x v="3"/>
    <s v="4.1"/>
    <x v="9"/>
    <s v="4.1.14"/>
    <x v="108"/>
    <x v="2"/>
    <x v="6"/>
    <n v="0"/>
    <n v="0"/>
    <n v="0"/>
    <n v="0"/>
    <n v="0"/>
  </r>
  <r>
    <x v="3"/>
    <x v="3"/>
    <s v="4.1"/>
    <x v="9"/>
    <s v="4.1.15"/>
    <x v="109"/>
    <x v="2"/>
    <x v="3"/>
    <n v="0"/>
    <n v="0"/>
    <n v="0"/>
    <n v="0"/>
    <n v="0"/>
  </r>
  <r>
    <x v="3"/>
    <x v="3"/>
    <s v="4.1"/>
    <x v="9"/>
    <s v="4.1.16"/>
    <x v="110"/>
    <x v="13"/>
    <x v="3"/>
    <n v="0"/>
    <n v="0"/>
    <n v="0"/>
    <n v="0"/>
    <n v="0"/>
  </r>
  <r>
    <x v="3"/>
    <x v="3"/>
    <s v="4.1"/>
    <x v="9"/>
    <s v="4.1.17"/>
    <x v="111"/>
    <x v="32"/>
    <x v="3"/>
    <n v="0"/>
    <n v="0"/>
    <n v="0"/>
    <n v="0"/>
    <n v="0"/>
  </r>
  <r>
    <x v="3"/>
    <x v="3"/>
    <s v="4.1"/>
    <x v="9"/>
    <s v="4.1.18"/>
    <x v="112"/>
    <x v="2"/>
    <x v="3"/>
    <n v="0"/>
    <n v="0"/>
    <n v="0"/>
    <n v="0"/>
    <n v="0"/>
  </r>
  <r>
    <x v="3"/>
    <x v="3"/>
    <s v="4.1"/>
    <x v="9"/>
    <s v="4.1.19"/>
    <x v="113"/>
    <x v="33"/>
    <x v="3"/>
    <n v="0"/>
    <n v="0"/>
    <n v="0"/>
    <n v="0"/>
    <n v="0"/>
  </r>
  <r>
    <x v="3"/>
    <x v="3"/>
    <s v="4.1"/>
    <x v="9"/>
    <s v="4.1.20"/>
    <x v="114"/>
    <x v="33"/>
    <x v="3"/>
    <n v="0"/>
    <n v="0"/>
    <n v="0"/>
    <n v="0"/>
    <n v="0"/>
  </r>
  <r>
    <x v="3"/>
    <x v="3"/>
    <s v="4.1"/>
    <x v="9"/>
    <s v="4.1.21"/>
    <x v="115"/>
    <x v="2"/>
    <x v="3"/>
    <n v="0"/>
    <n v="0"/>
    <n v="0"/>
    <n v="0"/>
    <n v="0"/>
  </r>
  <r>
    <x v="3"/>
    <x v="3"/>
    <s v="4.1"/>
    <x v="9"/>
    <s v="4.1.22"/>
    <x v="116"/>
    <x v="33"/>
    <x v="3"/>
    <n v="0"/>
    <n v="0"/>
    <n v="0"/>
    <n v="0"/>
    <n v="0"/>
  </r>
  <r>
    <x v="3"/>
    <x v="3"/>
    <s v="4.1"/>
    <x v="9"/>
    <s v="4.1.23"/>
    <x v="117"/>
    <x v="33"/>
    <x v="3"/>
    <n v="0"/>
    <n v="0"/>
    <n v="0"/>
    <n v="0"/>
    <n v="0"/>
  </r>
  <r>
    <x v="3"/>
    <x v="3"/>
    <s v="4.1"/>
    <x v="9"/>
    <s v="4.1.24"/>
    <x v="118"/>
    <x v="33"/>
    <x v="3"/>
    <n v="0"/>
    <n v="0"/>
    <n v="0"/>
    <n v="0"/>
    <n v="0"/>
  </r>
  <r>
    <x v="3"/>
    <x v="3"/>
    <s v="4.1"/>
    <x v="9"/>
    <s v="4.1.25"/>
    <x v="119"/>
    <x v="33"/>
    <x v="3"/>
    <n v="0"/>
    <n v="0"/>
    <n v="0"/>
    <n v="0"/>
    <n v="0"/>
  </r>
  <r>
    <x v="3"/>
    <x v="3"/>
    <s v="4.1"/>
    <x v="9"/>
    <s v="4.1.26"/>
    <x v="120"/>
    <x v="33"/>
    <x v="3"/>
    <n v="0"/>
    <n v="0"/>
    <n v="0"/>
    <n v="0"/>
    <n v="0"/>
  </r>
  <r>
    <x v="3"/>
    <x v="3"/>
    <s v="4.2"/>
    <x v="10"/>
    <s v="4.2.2"/>
    <x v="121"/>
    <x v="33"/>
    <x v="8"/>
    <n v="1000"/>
    <n v="1500"/>
    <n v="2000"/>
    <n v="2500"/>
    <n v="3000"/>
  </r>
  <r>
    <x v="3"/>
    <x v="3"/>
    <s v="4.3"/>
    <x v="11"/>
    <s v="4.3.1"/>
    <x v="122"/>
    <x v="34"/>
    <x v="3"/>
    <n v="0"/>
    <n v="0"/>
    <n v="0"/>
    <n v="0"/>
    <n v="0"/>
  </r>
  <r>
    <x v="3"/>
    <x v="3"/>
    <s v="4.3"/>
    <x v="11"/>
    <s v="4.3.2"/>
    <x v="123"/>
    <x v="35"/>
    <x v="12"/>
    <n v="500"/>
    <n v="1000"/>
    <n v="1500"/>
    <n v="2000"/>
    <n v="2500"/>
  </r>
  <r>
    <x v="3"/>
    <x v="3"/>
    <s v="4.3"/>
    <x v="11"/>
    <s v="4.3.3"/>
    <x v="124"/>
    <x v="36"/>
    <x v="3"/>
    <n v="0"/>
    <n v="0"/>
    <n v="0"/>
    <n v="0"/>
    <n v="0"/>
  </r>
  <r>
    <x v="3"/>
    <x v="3"/>
    <s v="4.3"/>
    <x v="11"/>
    <s v="4.3.4"/>
    <x v="125"/>
    <x v="37"/>
    <x v="3"/>
    <n v="0"/>
    <n v="0"/>
    <n v="0"/>
    <n v="0"/>
    <n v="0"/>
  </r>
  <r>
    <x v="3"/>
    <x v="3"/>
    <s v="4.3"/>
    <x v="11"/>
    <s v="4.3.5"/>
    <x v="126"/>
    <x v="2"/>
    <x v="3"/>
    <n v="0"/>
    <n v="0"/>
    <n v="0"/>
    <n v="0"/>
    <n v="0"/>
  </r>
  <r>
    <x v="3"/>
    <x v="3"/>
    <s v="4.3"/>
    <x v="11"/>
    <s v="4.3.6"/>
    <x v="127"/>
    <x v="2"/>
    <x v="3"/>
    <n v="0"/>
    <n v="0"/>
    <n v="0"/>
    <n v="0"/>
    <n v="0"/>
  </r>
  <r>
    <x v="4"/>
    <x v="4"/>
    <s v="5.5"/>
    <x v="12"/>
    <s v="5.5.1"/>
    <x v="128"/>
    <x v="2"/>
    <x v="3"/>
    <n v="0"/>
    <n v="0"/>
    <n v="0"/>
    <n v="0"/>
    <n v="0"/>
  </r>
  <r>
    <x v="4"/>
    <x v="4"/>
    <s v="5.5"/>
    <x v="12"/>
    <s v="5.5.2"/>
    <x v="129"/>
    <x v="11"/>
    <x v="3"/>
    <n v="0"/>
    <n v="0"/>
    <n v="0"/>
    <n v="0"/>
    <n v="0"/>
  </r>
  <r>
    <x v="4"/>
    <x v="4"/>
    <s v="5.5"/>
    <x v="12"/>
    <s v="5.5.3"/>
    <x v="130"/>
    <x v="0"/>
    <x v="3"/>
    <n v="0"/>
    <n v="0"/>
    <n v="0"/>
    <n v="0"/>
    <n v="0"/>
  </r>
  <r>
    <x v="4"/>
    <x v="4"/>
    <s v="5.5"/>
    <x v="12"/>
    <s v="5.5.4"/>
    <x v="131"/>
    <x v="0"/>
    <x v="3"/>
    <n v="0"/>
    <n v="0"/>
    <n v="0"/>
    <n v="0"/>
    <n v="0"/>
  </r>
  <r>
    <x v="4"/>
    <x v="4"/>
    <s v="5.5"/>
    <x v="12"/>
    <s v="5.5.5"/>
    <x v="132"/>
    <x v="38"/>
    <x v="3"/>
    <n v="0"/>
    <n v="0"/>
    <n v="0"/>
    <n v="0"/>
    <n v="0"/>
  </r>
  <r>
    <x v="4"/>
    <x v="4"/>
    <s v="5.5"/>
    <x v="12"/>
    <s v="5.5.6"/>
    <x v="133"/>
    <x v="2"/>
    <x v="3"/>
    <n v="0"/>
    <n v="0"/>
    <n v="0"/>
    <n v="0"/>
    <n v="0"/>
  </r>
  <r>
    <x v="4"/>
    <x v="4"/>
    <s v="5.5"/>
    <x v="12"/>
    <s v="5.5.7"/>
    <x v="134"/>
    <x v="2"/>
    <x v="3"/>
    <n v="0"/>
    <n v="0"/>
    <n v="0"/>
    <n v="0"/>
    <n v="0"/>
  </r>
  <r>
    <x v="4"/>
    <x v="4"/>
    <s v="5.5"/>
    <x v="12"/>
    <s v="5.5.8"/>
    <x v="135"/>
    <x v="2"/>
    <x v="3"/>
    <n v="0"/>
    <n v="0"/>
    <n v="0"/>
    <n v="0"/>
    <n v="0"/>
  </r>
  <r>
    <x v="4"/>
    <x v="4"/>
    <s v="5.2"/>
    <x v="13"/>
    <s v="5.2.1"/>
    <x v="136"/>
    <x v="39"/>
    <x v="3"/>
    <n v="0"/>
    <n v="0"/>
    <n v="50000"/>
    <n v="0"/>
    <n v="0"/>
  </r>
  <r>
    <x v="4"/>
    <x v="4"/>
    <s v="5.3"/>
    <x v="14"/>
    <s v="5.3.1"/>
    <x v="137"/>
    <x v="2"/>
    <x v="3"/>
    <n v="0"/>
    <n v="0"/>
    <n v="0"/>
    <n v="0"/>
    <n v="0"/>
  </r>
  <r>
    <x v="4"/>
    <x v="4"/>
    <s v="5.3"/>
    <x v="14"/>
    <s v="5.3.2"/>
    <x v="138"/>
    <x v="2"/>
    <x v="3"/>
    <n v="0"/>
    <n v="0"/>
    <n v="0"/>
    <n v="0"/>
    <n v="0"/>
  </r>
  <r>
    <x v="4"/>
    <x v="4"/>
    <s v="5.1"/>
    <x v="15"/>
    <s v="5.1.1"/>
    <x v="139"/>
    <x v="2"/>
    <x v="3"/>
    <n v="0"/>
    <n v="0"/>
    <n v="0"/>
    <n v="0"/>
    <n v="0"/>
  </r>
  <r>
    <x v="4"/>
    <x v="4"/>
    <s v="5.1"/>
    <x v="15"/>
    <s v="5.1.2"/>
    <x v="140"/>
    <x v="2"/>
    <x v="3"/>
    <n v="0"/>
    <n v="0"/>
    <n v="0"/>
    <n v="0"/>
    <n v="0"/>
  </r>
  <r>
    <x v="4"/>
    <x v="4"/>
    <s v="5.1"/>
    <x v="15"/>
    <s v="5.1.3"/>
    <x v="141"/>
    <x v="40"/>
    <x v="3"/>
    <n v="0"/>
    <n v="0"/>
    <n v="0"/>
    <n v="0"/>
    <n v="0"/>
  </r>
  <r>
    <x v="4"/>
    <x v="4"/>
    <s v="5.3"/>
    <x v="14"/>
    <s v="5.3.3"/>
    <x v="142"/>
    <x v="11"/>
    <x v="6"/>
    <n v="0"/>
    <n v="0"/>
    <n v="0"/>
    <n v="0"/>
    <n v="0"/>
  </r>
  <r>
    <x v="4"/>
    <x v="4"/>
    <s v="5.2"/>
    <x v="13"/>
    <s v="5.2.2"/>
    <x v="143"/>
    <x v="41"/>
    <x v="3"/>
    <n v="0"/>
    <n v="10000"/>
    <n v="0"/>
    <n v="15000"/>
    <n v="0"/>
  </r>
  <r>
    <x v="4"/>
    <x v="4"/>
    <s v="5.2"/>
    <x v="13"/>
    <s v="5.2.3"/>
    <x v="144"/>
    <x v="42"/>
    <x v="3"/>
    <n v="0"/>
    <n v="0"/>
    <n v="0"/>
    <n v="0"/>
    <n v="0"/>
  </r>
  <r>
    <x v="4"/>
    <x v="4"/>
    <s v="5.2"/>
    <x v="13"/>
    <s v="5.2.4"/>
    <x v="145"/>
    <x v="6"/>
    <x v="3"/>
    <n v="0"/>
    <n v="0"/>
    <n v="0"/>
    <n v="0"/>
    <n v="0"/>
  </r>
  <r>
    <x v="4"/>
    <x v="4"/>
    <s v="5.2"/>
    <x v="13"/>
    <s v="5.2.5"/>
    <x v="146"/>
    <x v="6"/>
    <x v="13"/>
    <n v="1000"/>
    <n v="1500"/>
    <n v="2000"/>
    <n v="2500"/>
    <n v="3000"/>
  </r>
  <r>
    <x v="4"/>
    <x v="4"/>
    <s v="5.2"/>
    <x v="13"/>
    <s v="5.2.6"/>
    <x v="147"/>
    <x v="2"/>
    <x v="13"/>
    <n v="1000"/>
    <n v="1500"/>
    <n v="2000"/>
    <n v="2500"/>
    <n v="3000"/>
  </r>
  <r>
    <x v="4"/>
    <x v="4"/>
    <s v="5.1"/>
    <x v="15"/>
    <s v="5.1.4"/>
    <x v="148"/>
    <x v="43"/>
    <x v="3"/>
    <n v="0"/>
    <n v="0"/>
    <n v="0"/>
    <n v="0"/>
    <n v="0"/>
  </r>
  <r>
    <x v="4"/>
    <x v="4"/>
    <s v="5.1"/>
    <x v="15"/>
    <s v="5.1.5"/>
    <x v="149"/>
    <x v="2"/>
    <x v="11"/>
    <n v="0"/>
    <n v="20000"/>
    <n v="25000"/>
    <n v="30000"/>
    <n v="35000"/>
  </r>
  <r>
    <x v="4"/>
    <x v="4"/>
    <s v="5.1"/>
    <x v="15"/>
    <s v="5.1.6"/>
    <x v="150"/>
    <x v="33"/>
    <x v="11"/>
    <n v="0"/>
    <n v="0"/>
    <n v="35000"/>
    <n v="40000"/>
    <n v="45000"/>
  </r>
  <r>
    <x v="4"/>
    <x v="4"/>
    <s v="5.1"/>
    <x v="15"/>
    <s v="5.1.7"/>
    <x v="151"/>
    <x v="2"/>
    <x v="3"/>
    <n v="0"/>
    <n v="0"/>
    <n v="0"/>
    <n v="0"/>
    <n v="0"/>
  </r>
  <r>
    <x v="4"/>
    <x v="4"/>
    <s v="5.1"/>
    <x v="15"/>
    <s v="5.1.8"/>
    <x v="152"/>
    <x v="2"/>
    <x v="11"/>
    <n v="0"/>
    <n v="30000"/>
    <n v="30000"/>
    <n v="30000"/>
    <n v="30000"/>
  </r>
  <r>
    <x v="4"/>
    <x v="4"/>
    <s v="5.1"/>
    <x v="15"/>
    <s v="5.1.9"/>
    <x v="153"/>
    <x v="2"/>
    <x v="11"/>
    <n v="0"/>
    <n v="50000"/>
    <n v="50000"/>
    <n v="55000"/>
    <n v="48551"/>
  </r>
  <r>
    <x v="4"/>
    <x v="4"/>
    <s v="5.1"/>
    <x v="15"/>
    <s v="5.1.10"/>
    <x v="154"/>
    <x v="2"/>
    <x v="11"/>
    <n v="0"/>
    <n v="0"/>
    <n v="50000"/>
    <n v="50000"/>
    <n v="50000"/>
  </r>
  <r>
    <x v="4"/>
    <x v="4"/>
    <s v="5.1"/>
    <x v="15"/>
    <s v="5.1.11"/>
    <x v="155"/>
    <x v="2"/>
    <x v="11"/>
    <n v="0"/>
    <n v="0"/>
    <n v="50000"/>
    <n v="50000"/>
    <n v="50000"/>
  </r>
  <r>
    <x v="4"/>
    <x v="4"/>
    <s v="5.2"/>
    <x v="13"/>
    <s v="5.2.7"/>
    <x v="156"/>
    <x v="2"/>
    <x v="6"/>
    <n v="0"/>
    <n v="0"/>
    <n v="1000"/>
    <n v="1500"/>
    <n v="2000"/>
  </r>
  <r>
    <x v="4"/>
    <x v="4"/>
    <s v="5.2"/>
    <x v="13"/>
    <s v="5.2.8"/>
    <x v="157"/>
    <x v="2"/>
    <x v="3"/>
    <n v="0"/>
    <n v="0"/>
    <n v="0"/>
    <n v="0"/>
    <n v="0"/>
  </r>
  <r>
    <x v="4"/>
    <x v="4"/>
    <s v="5.2"/>
    <x v="13"/>
    <s v="5.2.9"/>
    <x v="158"/>
    <x v="2"/>
    <x v="3"/>
    <n v="0"/>
    <n v="0"/>
    <n v="0"/>
    <n v="0"/>
    <n v="0"/>
  </r>
  <r>
    <x v="4"/>
    <x v="4"/>
    <s v="5.3"/>
    <x v="14"/>
    <s v="5.3.4"/>
    <x v="159"/>
    <x v="0"/>
    <x v="6"/>
    <n v="2000"/>
    <n v="2500"/>
    <n v="2750"/>
    <n v="3000"/>
    <n v="3250"/>
  </r>
  <r>
    <x v="4"/>
    <x v="4"/>
    <s v="5.3"/>
    <x v="14"/>
    <s v="5.3.5"/>
    <x v="160"/>
    <x v="2"/>
    <x v="3"/>
    <n v="0"/>
    <n v="0"/>
    <n v="0"/>
    <n v="0"/>
    <n v="0"/>
  </r>
  <r>
    <x v="4"/>
    <x v="4"/>
    <s v="5.3"/>
    <x v="14"/>
    <s v="5.3.6"/>
    <x v="161"/>
    <x v="13"/>
    <x v="3"/>
    <n v="0"/>
    <n v="0"/>
    <n v="0"/>
    <n v="0"/>
    <n v="0"/>
  </r>
  <r>
    <x v="4"/>
    <x v="4"/>
    <s v="5.3"/>
    <x v="14"/>
    <s v="5.3.7"/>
    <x v="162"/>
    <x v="7"/>
    <x v="3"/>
    <n v="0"/>
    <n v="0"/>
    <n v="0"/>
    <n v="0"/>
    <n v="0"/>
  </r>
  <r>
    <x v="4"/>
    <x v="4"/>
    <s v="5.3"/>
    <x v="14"/>
    <s v="5.3.8"/>
    <x v="163"/>
    <x v="44"/>
    <x v="3"/>
    <n v="0"/>
    <n v="0"/>
    <n v="0"/>
    <n v="0"/>
    <n v="0"/>
  </r>
  <r>
    <x v="4"/>
    <x v="4"/>
    <s v="5.3"/>
    <x v="14"/>
    <s v="5.3.9"/>
    <x v="164"/>
    <x v="2"/>
    <x v="0"/>
    <n v="2000"/>
    <n v="2500"/>
    <n v="2750"/>
    <n v="3000"/>
    <n v="3250"/>
  </r>
  <r>
    <x v="4"/>
    <x v="4"/>
    <s v="5.3"/>
    <x v="14"/>
    <s v="5.3.10"/>
    <x v="165"/>
    <x v="2"/>
    <x v="3"/>
    <n v="0"/>
    <n v="0"/>
    <n v="0"/>
    <n v="0"/>
    <n v="0"/>
  </r>
  <r>
    <x v="4"/>
    <x v="4"/>
    <s v="5.3"/>
    <x v="14"/>
    <s v="5.3.11"/>
    <x v="166"/>
    <x v="6"/>
    <x v="5"/>
    <n v="0"/>
    <n v="0"/>
    <n v="4000"/>
    <n v="4500"/>
    <n v="5000"/>
  </r>
  <r>
    <x v="4"/>
    <x v="4"/>
    <s v="5.3"/>
    <x v="14"/>
    <s v="5.3.12"/>
    <x v="167"/>
    <x v="2"/>
    <x v="3"/>
    <n v="0"/>
    <n v="0"/>
    <n v="0"/>
    <n v="0"/>
    <n v="0"/>
  </r>
  <r>
    <x v="4"/>
    <x v="4"/>
    <s v="5.3"/>
    <x v="14"/>
    <s v="5.3.13"/>
    <x v="168"/>
    <x v="7"/>
    <x v="6"/>
    <n v="0"/>
    <n v="0"/>
    <n v="0"/>
    <n v="0"/>
    <n v="0"/>
  </r>
  <r>
    <x v="4"/>
    <x v="4"/>
    <s v="5.3"/>
    <x v="14"/>
    <s v="5.3.14"/>
    <x v="169"/>
    <x v="2"/>
    <x v="3"/>
    <n v="0"/>
    <n v="0"/>
    <n v="0"/>
    <n v="0"/>
    <n v="0"/>
  </r>
  <r>
    <x v="4"/>
    <x v="4"/>
    <s v="5.3"/>
    <x v="14"/>
    <s v="5.3.15"/>
    <x v="170"/>
    <x v="2"/>
    <x v="3"/>
    <n v="0"/>
    <n v="0"/>
    <n v="0"/>
    <n v="0"/>
    <n v="0"/>
  </r>
  <r>
    <x v="4"/>
    <x v="4"/>
    <s v="5.4"/>
    <x v="16"/>
    <s v="5.4.1"/>
    <x v="171"/>
    <x v="40"/>
    <x v="8"/>
    <n v="0"/>
    <n v="0"/>
    <n v="0"/>
    <n v="0"/>
    <n v="0"/>
  </r>
  <r>
    <x v="4"/>
    <x v="4"/>
    <s v="5.4"/>
    <x v="16"/>
    <s v="5.4.2"/>
    <x v="172"/>
    <x v="40"/>
    <x v="6"/>
    <n v="0"/>
    <n v="0"/>
    <n v="3000"/>
    <n v="3500"/>
    <n v="4000"/>
  </r>
  <r>
    <x v="4"/>
    <x v="4"/>
    <s v="5.4"/>
    <x v="16"/>
    <s v="5.4.3"/>
    <x v="173"/>
    <x v="40"/>
    <x v="8"/>
    <n v="0"/>
    <n v="0"/>
    <n v="3000"/>
    <n v="3500"/>
    <n v="4000"/>
  </r>
  <r>
    <x v="4"/>
    <x v="4"/>
    <s v="5.4"/>
    <x v="16"/>
    <s v="5.4.4"/>
    <x v="174"/>
    <x v="40"/>
    <x v="8"/>
    <n v="0"/>
    <n v="0"/>
    <n v="3000"/>
    <n v="3500"/>
    <n v="4000"/>
  </r>
  <r>
    <x v="4"/>
    <x v="4"/>
    <s v="5.4"/>
    <x v="16"/>
    <s v="5.4.5"/>
    <x v="175"/>
    <x v="0"/>
    <x v="3"/>
    <n v="0"/>
    <n v="0"/>
    <n v="0"/>
    <n v="0"/>
    <n v="0"/>
  </r>
  <r>
    <x v="4"/>
    <x v="4"/>
    <s v="5.4"/>
    <x v="16"/>
    <s v="5.4.6"/>
    <x v="176"/>
    <x v="40"/>
    <x v="3"/>
    <n v="0"/>
    <n v="0"/>
    <n v="0"/>
    <n v="0"/>
    <n v="0"/>
  </r>
  <r>
    <x v="4"/>
    <x v="4"/>
    <s v="5.4"/>
    <x v="16"/>
    <s v="5.4.7"/>
    <x v="177"/>
    <x v="13"/>
    <x v="6"/>
    <n v="0"/>
    <n v="1500"/>
    <n v="2000"/>
    <n v="2500"/>
    <n v="3000"/>
  </r>
  <r>
    <x v="4"/>
    <x v="4"/>
    <s v="5.3"/>
    <x v="14"/>
    <s v="5.3.16"/>
    <x v="178"/>
    <x v="13"/>
    <x v="3"/>
    <n v="0"/>
    <n v="0"/>
    <n v="0"/>
    <n v="0"/>
    <n v="0"/>
  </r>
  <r>
    <x v="4"/>
    <x v="4"/>
    <s v="5.4"/>
    <x v="16"/>
    <s v="5.4.8"/>
    <x v="179"/>
    <x v="2"/>
    <x v="3"/>
    <n v="0"/>
    <n v="0"/>
    <n v="0"/>
    <n v="0"/>
    <n v="0"/>
  </r>
  <r>
    <x v="4"/>
    <x v="4"/>
    <s v="5.4"/>
    <x v="16"/>
    <s v="5.4.9"/>
    <x v="180"/>
    <x v="2"/>
    <x v="3"/>
    <n v="0"/>
    <n v="0"/>
    <n v="0"/>
    <n v="0"/>
    <n v="0"/>
  </r>
  <r>
    <x v="4"/>
    <x v="4"/>
    <s v="5.4"/>
    <x v="16"/>
    <s v="5.4.10"/>
    <x v="181"/>
    <x v="2"/>
    <x v="14"/>
    <n v="0"/>
    <n v="1500"/>
    <n v="10000"/>
    <n v="20000"/>
    <n v="25000"/>
  </r>
  <r>
    <x v="4"/>
    <x v="4"/>
    <s v="5.4"/>
    <x v="16"/>
    <s v="5.4.11"/>
    <x v="182"/>
    <x v="13"/>
    <x v="3"/>
    <n v="0"/>
    <n v="0"/>
    <n v="0"/>
    <n v="0"/>
    <n v="0"/>
  </r>
  <r>
    <x v="4"/>
    <x v="4"/>
    <s v="5.4"/>
    <x v="16"/>
    <s v="5.4.12"/>
    <x v="183"/>
    <x v="2"/>
    <x v="6"/>
    <n v="0"/>
    <n v="0"/>
    <n v="5000"/>
    <n v="7500"/>
    <n v="10000"/>
  </r>
  <r>
    <x v="4"/>
    <x v="4"/>
    <s v="5.4"/>
    <x v="16"/>
    <s v="5.4.13"/>
    <x v="184"/>
    <x v="2"/>
    <x v="3"/>
    <n v="0"/>
    <n v="0"/>
    <n v="0"/>
    <n v="0"/>
    <n v="0"/>
  </r>
  <r>
    <x v="4"/>
    <x v="4"/>
    <s v="5.3"/>
    <x v="14"/>
    <s v="5.3.17"/>
    <x v="185"/>
    <x v="2"/>
    <x v="3"/>
    <n v="0"/>
    <n v="0"/>
    <n v="0"/>
    <n v="0"/>
    <n v="0"/>
  </r>
  <r>
    <x v="4"/>
    <x v="4"/>
    <s v="5.4"/>
    <x v="16"/>
    <s v="5.4.14"/>
    <x v="186"/>
    <x v="2"/>
    <x v="4"/>
    <n v="0"/>
    <n v="1200"/>
    <n v="2000"/>
    <n v="2500"/>
    <n v="3000"/>
  </r>
  <r>
    <x v="4"/>
    <x v="4"/>
    <s v="5.5"/>
    <x v="12"/>
    <s v="5.5.9"/>
    <x v="187"/>
    <x v="7"/>
    <x v="10"/>
    <n v="0"/>
    <n v="0"/>
    <n v="0"/>
    <n v="0"/>
    <n v="0"/>
  </r>
  <r>
    <x v="4"/>
    <x v="4"/>
    <s v="5.5"/>
    <x v="12"/>
    <s v="5.5.10"/>
    <x v="188"/>
    <x v="2"/>
    <x v="3"/>
    <n v="0"/>
    <n v="0"/>
    <n v="0"/>
    <n v="0"/>
    <n v="0"/>
  </r>
  <r>
    <x v="4"/>
    <x v="4"/>
    <s v="5.5"/>
    <x v="12"/>
    <s v="5.5.11"/>
    <x v="189"/>
    <x v="2"/>
    <x v="10"/>
    <m/>
    <m/>
    <m/>
    <m/>
    <m/>
  </r>
  <r>
    <x v="4"/>
    <x v="4"/>
    <s v="5.5"/>
    <x v="12"/>
    <s v="5.5.12"/>
    <x v="190"/>
    <x v="2"/>
    <x v="9"/>
    <n v="0"/>
    <n v="1000"/>
    <n v="4000"/>
    <n v="8000"/>
    <n v="12000"/>
  </r>
  <r>
    <x v="4"/>
    <x v="4"/>
    <s v="5.4"/>
    <x v="16"/>
    <s v="5.4.15"/>
    <x v="191"/>
    <x v="0"/>
    <x v="15"/>
    <n v="0"/>
    <n v="1000"/>
    <n v="2000"/>
    <n v="2500"/>
    <n v="3000"/>
  </r>
  <r>
    <x v="5"/>
    <x v="5"/>
    <s v="6.1"/>
    <x v="17"/>
    <s v="6.1.1"/>
    <x v="192"/>
    <x v="45"/>
    <x v="3"/>
    <n v="0"/>
    <n v="0"/>
    <n v="0"/>
    <n v="0"/>
    <n v="0"/>
  </r>
  <r>
    <x v="5"/>
    <x v="5"/>
    <s v="6.1"/>
    <x v="17"/>
    <s v="6.1.2"/>
    <x v="193"/>
    <x v="46"/>
    <x v="3"/>
    <n v="0"/>
    <n v="0"/>
    <n v="0"/>
    <n v="0"/>
    <n v="0"/>
  </r>
  <r>
    <x v="5"/>
    <x v="5"/>
    <s v="6.1"/>
    <x v="17"/>
    <s v="6.1.3"/>
    <x v="194"/>
    <x v="2"/>
    <x v="3"/>
    <n v="0"/>
    <n v="0"/>
    <n v="0"/>
    <n v="0"/>
    <n v="0"/>
  </r>
  <r>
    <x v="5"/>
    <x v="5"/>
    <s v="6.1"/>
    <x v="17"/>
    <s v="6.1.4"/>
    <x v="195"/>
    <x v="47"/>
    <x v="6"/>
    <n v="0"/>
    <n v="0"/>
    <n v="0"/>
    <n v="0"/>
    <n v="0"/>
  </r>
  <r>
    <x v="5"/>
    <x v="5"/>
    <s v="6.1"/>
    <x v="17"/>
    <s v="6.1.5"/>
    <x v="196"/>
    <x v="0"/>
    <x v="6"/>
    <n v="0"/>
    <n v="0"/>
    <n v="0"/>
    <n v="0"/>
    <n v="0"/>
  </r>
  <r>
    <x v="5"/>
    <x v="5"/>
    <s v="6.1"/>
    <x v="17"/>
    <s v="6.1.6"/>
    <x v="197"/>
    <x v="7"/>
    <x v="3"/>
    <n v="0"/>
    <n v="0"/>
    <n v="0"/>
    <n v="0"/>
    <n v="0"/>
  </r>
  <r>
    <x v="5"/>
    <x v="5"/>
    <s v="6.1"/>
    <x v="17"/>
    <s v="6.1.7"/>
    <x v="198"/>
    <x v="2"/>
    <x v="3"/>
    <n v="0"/>
    <n v="0"/>
    <n v="0"/>
    <n v="0"/>
    <n v="0"/>
  </r>
  <r>
    <x v="5"/>
    <x v="5"/>
    <s v="6.1"/>
    <x v="17"/>
    <s v="6.1.8"/>
    <x v="199"/>
    <x v="13"/>
    <x v="3"/>
    <n v="0"/>
    <n v="0"/>
    <n v="0"/>
    <n v="0"/>
    <n v="0"/>
  </r>
  <r>
    <x v="5"/>
    <x v="5"/>
    <s v="6.1"/>
    <x v="17"/>
    <s v="6.1.9"/>
    <x v="200"/>
    <x v="2"/>
    <x v="3"/>
    <n v="0"/>
    <n v="0"/>
    <n v="0"/>
    <n v="0"/>
    <n v="0"/>
  </r>
  <r>
    <x v="5"/>
    <x v="5"/>
    <s v="6.1"/>
    <x v="17"/>
    <s v="6.1.10"/>
    <x v="201"/>
    <x v="45"/>
    <x v="3"/>
    <n v="0"/>
    <n v="0"/>
    <n v="0"/>
    <n v="0"/>
    <n v="0"/>
  </r>
  <r>
    <x v="5"/>
    <x v="5"/>
    <s v="6.1"/>
    <x v="17"/>
    <s v="6.1.11"/>
    <x v="202"/>
    <x v="48"/>
    <x v="3"/>
    <n v="0"/>
    <n v="0"/>
    <n v="0"/>
    <n v="0"/>
    <n v="0"/>
  </r>
  <r>
    <x v="5"/>
    <x v="5"/>
    <s v="6.1"/>
    <x v="17"/>
    <s v="6.1.12"/>
    <x v="203"/>
    <x v="45"/>
    <x v="3"/>
    <n v="0"/>
    <n v="0"/>
    <n v="0"/>
    <n v="0"/>
    <n v="0"/>
  </r>
  <r>
    <x v="5"/>
    <x v="5"/>
    <s v="6.1"/>
    <x v="17"/>
    <s v="6.1.13"/>
    <x v="204"/>
    <x v="45"/>
    <x v="3"/>
    <n v="0"/>
    <n v="0"/>
    <n v="0"/>
    <n v="0"/>
    <n v="0"/>
  </r>
  <r>
    <x v="5"/>
    <x v="5"/>
    <s v="6.1"/>
    <x v="17"/>
    <s v="6.1.14"/>
    <x v="205"/>
    <x v="45"/>
    <x v="3"/>
    <n v="0"/>
    <n v="0"/>
    <n v="0"/>
    <n v="0"/>
    <n v="0"/>
  </r>
  <r>
    <x v="5"/>
    <x v="5"/>
    <s v="6.1"/>
    <x v="17"/>
    <s v="6.1.15"/>
    <x v="206"/>
    <x v="45"/>
    <x v="3"/>
    <n v="0"/>
    <n v="0"/>
    <n v="0"/>
    <n v="0"/>
    <n v="0"/>
  </r>
  <r>
    <x v="5"/>
    <x v="5"/>
    <s v="6.1"/>
    <x v="17"/>
    <s v="6.1.16"/>
    <x v="207"/>
    <x v="45"/>
    <x v="3"/>
    <n v="0"/>
    <n v="0"/>
    <n v="0"/>
    <n v="0"/>
    <n v="0"/>
  </r>
  <r>
    <x v="5"/>
    <x v="5"/>
    <s v="6.1"/>
    <x v="17"/>
    <s v="6.1.17"/>
    <x v="208"/>
    <x v="45"/>
    <x v="3"/>
    <n v="0"/>
    <n v="0"/>
    <n v="0"/>
    <n v="0"/>
    <n v="0"/>
  </r>
  <r>
    <x v="5"/>
    <x v="5"/>
    <s v="6.1"/>
    <x v="17"/>
    <s v="6.1.18"/>
    <x v="209"/>
    <x v="45"/>
    <x v="3"/>
    <n v="0"/>
    <n v="0"/>
    <n v="0"/>
    <n v="0"/>
    <n v="0"/>
  </r>
  <r>
    <x v="5"/>
    <x v="5"/>
    <s v="6.1"/>
    <x v="17"/>
    <s v="6.1.19"/>
    <x v="210"/>
    <x v="45"/>
    <x v="3"/>
    <n v="0"/>
    <n v="0"/>
    <n v="0"/>
    <n v="0"/>
    <n v="0"/>
  </r>
  <r>
    <x v="5"/>
    <x v="5"/>
    <s v="6.1"/>
    <x v="17"/>
    <s v="6.1.20"/>
    <x v="211"/>
    <x v="29"/>
    <x v="3"/>
    <n v="0"/>
    <n v="0"/>
    <n v="0"/>
    <n v="0"/>
    <n v="0"/>
  </r>
  <r>
    <x v="5"/>
    <x v="5"/>
    <s v="6.1"/>
    <x v="17"/>
    <s v="6.1.21"/>
    <x v="212"/>
    <x v="45"/>
    <x v="3"/>
    <n v="0"/>
    <n v="0"/>
    <n v="0"/>
    <n v="0"/>
    <n v="0"/>
  </r>
  <r>
    <x v="5"/>
    <x v="5"/>
    <s v="6.1"/>
    <x v="17"/>
    <s v="6.1.22"/>
    <x v="213"/>
    <x v="45"/>
    <x v="3"/>
    <n v="0"/>
    <n v="0"/>
    <n v="0"/>
    <n v="0"/>
    <n v="0"/>
  </r>
  <r>
    <x v="5"/>
    <x v="5"/>
    <s v="6.1"/>
    <x v="17"/>
    <s v="6.1.23"/>
    <x v="214"/>
    <x v="48"/>
    <x v="3"/>
    <n v="0"/>
    <n v="0"/>
    <n v="0"/>
    <n v="0"/>
    <n v="0"/>
  </r>
  <r>
    <x v="5"/>
    <x v="5"/>
    <s v="6.1"/>
    <x v="17"/>
    <s v="6.1.24"/>
    <x v="215"/>
    <x v="45"/>
    <x v="3"/>
    <n v="0"/>
    <n v="0"/>
    <n v="0"/>
    <n v="0"/>
    <n v="0"/>
  </r>
  <r>
    <x v="5"/>
    <x v="5"/>
    <s v="6.1"/>
    <x v="17"/>
    <s v="6.1.25"/>
    <x v="216"/>
    <x v="49"/>
    <x v="3"/>
    <n v="0"/>
    <n v="0"/>
    <n v="0"/>
    <n v="0"/>
    <n v="0"/>
  </r>
  <r>
    <x v="5"/>
    <x v="5"/>
    <s v="6.1"/>
    <x v="17"/>
    <s v="6.1.26"/>
    <x v="217"/>
    <x v="2"/>
    <x v="3"/>
    <n v="0"/>
    <n v="0"/>
    <n v="0"/>
    <n v="0"/>
    <n v="0"/>
  </r>
  <r>
    <x v="5"/>
    <x v="5"/>
    <s v="6.1"/>
    <x v="17"/>
    <s v="6.1.27"/>
    <x v="218"/>
    <x v="2"/>
    <x v="3"/>
    <n v="0"/>
    <n v="0"/>
    <n v="0"/>
    <n v="0"/>
    <n v="0"/>
  </r>
  <r>
    <x v="5"/>
    <x v="5"/>
    <s v="6.1"/>
    <x v="17"/>
    <s v="6.1.28"/>
    <x v="219"/>
    <x v="45"/>
    <x v="3"/>
    <n v="0"/>
    <n v="0"/>
    <n v="0"/>
    <n v="0"/>
    <n v="0"/>
  </r>
  <r>
    <x v="5"/>
    <x v="5"/>
    <s v="6.1"/>
    <x v="17"/>
    <s v="6.1.29"/>
    <x v="220"/>
    <x v="33"/>
    <x v="3"/>
    <n v="0"/>
    <n v="0"/>
    <n v="0"/>
    <n v="0"/>
    <n v="0"/>
  </r>
  <r>
    <x v="5"/>
    <x v="5"/>
    <s v="6.1"/>
    <x v="17"/>
    <s v="6.1.30"/>
    <x v="221"/>
    <x v="2"/>
    <x v="3"/>
    <n v="0"/>
    <n v="0"/>
    <n v="0"/>
    <n v="0"/>
    <n v="0"/>
  </r>
  <r>
    <x v="5"/>
    <x v="5"/>
    <s v="6.1"/>
    <x v="17"/>
    <s v="6.1.31"/>
    <x v="222"/>
    <x v="2"/>
    <x v="3"/>
    <n v="0"/>
    <n v="0"/>
    <n v="0"/>
    <n v="0"/>
    <n v="0"/>
  </r>
  <r>
    <x v="5"/>
    <x v="5"/>
    <s v="6.2"/>
    <x v="18"/>
    <s v="6.2.1"/>
    <x v="223"/>
    <x v="13"/>
    <x v="8"/>
    <n v="0"/>
    <n v="0"/>
    <n v="0"/>
    <n v="0"/>
    <n v="0"/>
  </r>
  <r>
    <x v="5"/>
    <x v="5"/>
    <s v="6.2"/>
    <x v="18"/>
    <s v="6.2.2"/>
    <x v="224"/>
    <x v="6"/>
    <x v="8"/>
    <n v="0"/>
    <n v="0"/>
    <n v="0"/>
    <n v="0"/>
    <n v="0"/>
  </r>
  <r>
    <x v="5"/>
    <x v="5"/>
    <s v="6.2"/>
    <x v="18"/>
    <s v="6.2.3"/>
    <x v="225"/>
    <x v="50"/>
    <x v="16"/>
    <n v="0"/>
    <n v="0"/>
    <n v="0"/>
    <n v="0"/>
    <n v="0"/>
  </r>
  <r>
    <x v="5"/>
    <x v="5"/>
    <s v="6.2"/>
    <x v="18"/>
    <s v="6.2.4"/>
    <x v="226"/>
    <x v="0"/>
    <x v="3"/>
    <n v="0"/>
    <n v="0"/>
    <n v="0"/>
    <n v="0"/>
    <n v="0"/>
  </r>
  <r>
    <x v="5"/>
    <x v="5"/>
    <s v="6.2"/>
    <x v="18"/>
    <s v="6.2.5"/>
    <x v="227"/>
    <x v="6"/>
    <x v="3"/>
    <n v="0"/>
    <n v="0"/>
    <n v="0"/>
    <n v="0"/>
    <n v="0"/>
  </r>
  <r>
    <x v="5"/>
    <x v="5"/>
    <s v="6.7"/>
    <x v="19"/>
    <s v="6.7.1"/>
    <x v="228"/>
    <x v="29"/>
    <x v="3"/>
    <n v="0"/>
    <n v="0"/>
    <n v="0"/>
    <n v="0"/>
    <n v="0"/>
  </r>
  <r>
    <x v="5"/>
    <x v="5"/>
    <s v="6.7"/>
    <x v="19"/>
    <s v="6.7.2"/>
    <x v="229"/>
    <x v="2"/>
    <x v="3"/>
    <n v="0"/>
    <n v="0"/>
    <n v="0"/>
    <n v="0"/>
    <n v="0"/>
  </r>
  <r>
    <x v="5"/>
    <x v="5"/>
    <s v="6.2"/>
    <x v="18"/>
    <s v="6.2.6"/>
    <x v="230"/>
    <x v="51"/>
    <x v="3"/>
    <n v="0"/>
    <n v="0"/>
    <n v="0"/>
    <n v="0"/>
    <n v="0"/>
  </r>
  <r>
    <x v="5"/>
    <x v="5"/>
    <s v="6.7"/>
    <x v="19"/>
    <s v="6.7.3"/>
    <x v="231"/>
    <x v="2"/>
    <x v="3"/>
    <n v="0"/>
    <n v="0"/>
    <n v="0"/>
    <n v="0"/>
    <n v="0"/>
  </r>
  <r>
    <x v="5"/>
    <x v="5"/>
    <s v="6.1"/>
    <x v="17"/>
    <s v="6.1.32"/>
    <x v="232"/>
    <x v="2"/>
    <x v="3"/>
    <n v="0"/>
    <n v="0"/>
    <n v="0"/>
    <n v="0"/>
    <n v="0"/>
  </r>
  <r>
    <x v="5"/>
    <x v="5"/>
    <s v="6.2"/>
    <x v="18"/>
    <s v="6.2.7"/>
    <x v="233"/>
    <x v="7"/>
    <x v="17"/>
    <n v="0"/>
    <n v="0"/>
    <n v="0"/>
    <n v="0"/>
    <n v="0"/>
  </r>
  <r>
    <x v="5"/>
    <x v="5"/>
    <s v="6.2"/>
    <x v="18"/>
    <s v="6.2.8"/>
    <x v="234"/>
    <x v="2"/>
    <x v="3"/>
    <n v="0"/>
    <n v="0"/>
    <n v="0"/>
    <n v="0"/>
    <n v="0"/>
  </r>
  <r>
    <x v="5"/>
    <x v="5"/>
    <s v="6.3"/>
    <x v="20"/>
    <s v="6.3.1"/>
    <x v="235"/>
    <x v="0"/>
    <x v="3"/>
    <n v="0"/>
    <n v="2000"/>
    <n v="3000"/>
    <n v="3500"/>
    <n v="4000"/>
  </r>
  <r>
    <x v="5"/>
    <x v="5"/>
    <s v="6.3"/>
    <x v="20"/>
    <s v="6.3.2"/>
    <x v="236"/>
    <x v="2"/>
    <x v="0"/>
    <n v="5000"/>
    <n v="6000"/>
    <n v="7000"/>
    <n v="8000"/>
    <n v="9500"/>
  </r>
  <r>
    <x v="5"/>
    <x v="5"/>
    <s v="6.3"/>
    <x v="20"/>
    <s v="6.3.3"/>
    <x v="237"/>
    <x v="13"/>
    <x v="1"/>
    <n v="40000"/>
    <n v="10000"/>
    <n v="12500"/>
    <n v="15000"/>
    <n v="17500"/>
  </r>
  <r>
    <x v="5"/>
    <x v="5"/>
    <s v="6.3"/>
    <x v="20"/>
    <s v="6.3.4"/>
    <x v="238"/>
    <x v="2"/>
    <x v="3"/>
    <n v="0"/>
    <n v="0"/>
    <n v="0"/>
    <n v="0"/>
    <n v="0"/>
  </r>
  <r>
    <x v="5"/>
    <x v="5"/>
    <s v="6.3"/>
    <x v="20"/>
    <s v="6.3.5"/>
    <x v="239"/>
    <x v="45"/>
    <x v="3"/>
    <n v="0"/>
    <n v="0"/>
    <n v="0"/>
    <n v="0"/>
    <n v="0"/>
  </r>
  <r>
    <x v="5"/>
    <x v="5"/>
    <s v="6.3"/>
    <x v="20"/>
    <s v="6.3.6"/>
    <x v="240"/>
    <x v="2"/>
    <x v="3"/>
    <n v="0"/>
    <n v="0"/>
    <n v="0"/>
    <n v="0"/>
    <n v="0"/>
  </r>
  <r>
    <x v="5"/>
    <x v="5"/>
    <s v="6.3"/>
    <x v="20"/>
    <s v="6.3.7"/>
    <x v="241"/>
    <x v="45"/>
    <x v="6"/>
    <n v="0"/>
    <n v="0"/>
    <n v="0"/>
    <n v="0"/>
    <n v="0"/>
  </r>
  <r>
    <x v="5"/>
    <x v="5"/>
    <s v="6.3"/>
    <x v="20"/>
    <s v="6.3.8"/>
    <x v="242"/>
    <x v="2"/>
    <x v="18"/>
    <n v="40000"/>
    <n v="45000"/>
    <n v="50000"/>
    <n v="55000"/>
    <n v="60000"/>
  </r>
  <r>
    <x v="5"/>
    <x v="5"/>
    <s v="6.3"/>
    <x v="20"/>
    <s v="6.3.9"/>
    <x v="243"/>
    <x v="2"/>
    <x v="3"/>
    <n v="0"/>
    <n v="0"/>
    <n v="0"/>
    <n v="0"/>
    <n v="0"/>
  </r>
  <r>
    <x v="5"/>
    <x v="5"/>
    <s v="6.3"/>
    <x v="20"/>
    <s v="6.3.10"/>
    <x v="244"/>
    <x v="2"/>
    <x v="3"/>
    <n v="0"/>
    <n v="0"/>
    <n v="0"/>
    <n v="0"/>
    <n v="0"/>
  </r>
  <r>
    <x v="5"/>
    <x v="5"/>
    <s v="6.4"/>
    <x v="21"/>
    <s v="6.4.1"/>
    <x v="245"/>
    <x v="52"/>
    <x v="3"/>
    <n v="0"/>
    <n v="0"/>
    <n v="0"/>
    <n v="0"/>
    <n v="0"/>
  </r>
  <r>
    <x v="5"/>
    <x v="5"/>
    <s v="6.4"/>
    <x v="21"/>
    <s v="6.4.2"/>
    <x v="246"/>
    <x v="6"/>
    <x v="3"/>
    <n v="0"/>
    <n v="0"/>
    <n v="0"/>
    <n v="0"/>
    <n v="0"/>
  </r>
  <r>
    <x v="5"/>
    <x v="5"/>
    <s v="6.4"/>
    <x v="21"/>
    <s v="6.4.3"/>
    <x v="247"/>
    <x v="6"/>
    <x v="3"/>
    <n v="0"/>
    <n v="0"/>
    <n v="0"/>
    <n v="0"/>
    <n v="0"/>
  </r>
  <r>
    <x v="5"/>
    <x v="5"/>
    <s v="6.4"/>
    <x v="21"/>
    <s v="6.4.4"/>
    <x v="248"/>
    <x v="2"/>
    <x v="3"/>
    <n v="0"/>
    <n v="0"/>
    <n v="0"/>
    <n v="0"/>
    <n v="0"/>
  </r>
  <r>
    <x v="5"/>
    <x v="5"/>
    <s v="6.4"/>
    <x v="21"/>
    <s v="6.4.5"/>
    <x v="249"/>
    <x v="53"/>
    <x v="3"/>
    <n v="0"/>
    <n v="0"/>
    <n v="0"/>
    <n v="0"/>
    <n v="0"/>
  </r>
  <r>
    <x v="5"/>
    <x v="5"/>
    <s v="6.4"/>
    <x v="21"/>
    <s v="6.4.6"/>
    <x v="250"/>
    <x v="54"/>
    <x v="3"/>
    <n v="0"/>
    <n v="0"/>
    <n v="0"/>
    <n v="0"/>
    <n v="0"/>
  </r>
  <r>
    <x v="5"/>
    <x v="5"/>
    <s v="6.4"/>
    <x v="21"/>
    <s v="6.4.7"/>
    <x v="251"/>
    <x v="55"/>
    <x v="19"/>
    <n v="500"/>
    <n v="500"/>
    <n v="1000"/>
    <n v="1500"/>
    <n v="2000"/>
  </r>
  <r>
    <x v="5"/>
    <x v="5"/>
    <s v="6.4"/>
    <x v="21"/>
    <s v="6.4.8"/>
    <x v="252"/>
    <x v="56"/>
    <x v="19"/>
    <n v="500"/>
    <n v="500"/>
    <n v="1000"/>
    <n v="1500"/>
    <n v="2000"/>
  </r>
  <r>
    <x v="5"/>
    <x v="5"/>
    <s v="6.4"/>
    <x v="21"/>
    <s v="6.4.9"/>
    <x v="253"/>
    <x v="57"/>
    <x v="3"/>
    <n v="0"/>
    <n v="0"/>
    <n v="0"/>
    <n v="0"/>
    <n v="0"/>
  </r>
  <r>
    <x v="5"/>
    <x v="5"/>
    <s v="6.4"/>
    <x v="21"/>
    <s v="6.4.10"/>
    <x v="254"/>
    <x v="58"/>
    <x v="19"/>
    <n v="500"/>
    <n v="500"/>
    <n v="1000"/>
    <n v="1500"/>
    <n v="2000"/>
  </r>
  <r>
    <x v="5"/>
    <x v="5"/>
    <s v="6.4"/>
    <x v="21"/>
    <s v="6.4.11"/>
    <x v="255"/>
    <x v="59"/>
    <x v="3"/>
    <n v="0"/>
    <n v="0"/>
    <n v="0"/>
    <n v="0"/>
    <n v="0"/>
  </r>
  <r>
    <x v="5"/>
    <x v="5"/>
    <s v="6.4"/>
    <x v="21"/>
    <s v="6.4.12"/>
    <x v="256"/>
    <x v="2"/>
    <x v="3"/>
    <n v="0"/>
    <n v="0"/>
    <n v="0"/>
    <n v="0"/>
    <n v="0"/>
  </r>
  <r>
    <x v="5"/>
    <x v="5"/>
    <s v="6.4"/>
    <x v="21"/>
    <s v="6.4.13"/>
    <x v="257"/>
    <x v="2"/>
    <x v="3"/>
    <n v="0"/>
    <n v="0"/>
    <n v="0"/>
    <n v="0"/>
    <n v="0"/>
  </r>
  <r>
    <x v="5"/>
    <x v="5"/>
    <s v="6.4"/>
    <x v="21"/>
    <s v="6.4.14"/>
    <x v="258"/>
    <x v="60"/>
    <x v="3"/>
    <n v="0"/>
    <n v="0"/>
    <n v="0"/>
    <n v="0"/>
    <n v="0"/>
  </r>
  <r>
    <x v="5"/>
    <x v="5"/>
    <s v="6.4"/>
    <x v="21"/>
    <s v="6.4.15"/>
    <x v="259"/>
    <x v="61"/>
    <x v="3"/>
    <n v="0"/>
    <n v="0"/>
    <n v="0"/>
    <n v="0"/>
    <n v="0"/>
  </r>
  <r>
    <x v="5"/>
    <x v="5"/>
    <s v="6.4"/>
    <x v="21"/>
    <s v="6.4.16"/>
    <x v="260"/>
    <x v="2"/>
    <x v="3"/>
    <n v="0"/>
    <n v="0"/>
    <n v="0"/>
    <n v="0"/>
    <n v="0"/>
  </r>
  <r>
    <x v="5"/>
    <x v="5"/>
    <s v="6.4"/>
    <x v="21"/>
    <s v="6.4.17"/>
    <x v="261"/>
    <x v="62"/>
    <x v="3"/>
    <n v="0"/>
    <n v="0"/>
    <n v="0"/>
    <n v="0"/>
    <n v="0"/>
  </r>
  <r>
    <x v="5"/>
    <x v="5"/>
    <s v="6.4"/>
    <x v="21"/>
    <s v="6.4.18"/>
    <x v="262"/>
    <x v="2"/>
    <x v="3"/>
    <n v="0"/>
    <n v="0"/>
    <n v="0"/>
    <n v="0"/>
    <n v="0"/>
  </r>
  <r>
    <x v="5"/>
    <x v="5"/>
    <s v="6.4"/>
    <x v="21"/>
    <s v="6.4.19"/>
    <x v="263"/>
    <x v="2"/>
    <x v="3"/>
    <n v="0"/>
    <n v="0"/>
    <n v="0"/>
    <n v="0"/>
    <n v="0"/>
  </r>
  <r>
    <x v="5"/>
    <x v="5"/>
    <s v="6.4"/>
    <x v="21"/>
    <s v="6.4.20"/>
    <x v="264"/>
    <x v="2"/>
    <x v="3"/>
    <n v="0"/>
    <n v="0"/>
    <n v="0"/>
    <n v="0"/>
    <n v="0"/>
  </r>
  <r>
    <x v="5"/>
    <x v="5"/>
    <s v="6.4"/>
    <x v="21"/>
    <s v="6.4.21"/>
    <x v="265"/>
    <x v="45"/>
    <x v="3"/>
    <n v="0"/>
    <n v="0"/>
    <n v="0"/>
    <n v="0"/>
    <n v="0"/>
  </r>
  <r>
    <x v="5"/>
    <x v="5"/>
    <s v="6.4"/>
    <x v="21"/>
    <s v="6.4.22"/>
    <x v="266"/>
    <x v="2"/>
    <x v="3"/>
    <n v="0"/>
    <n v="0"/>
    <n v="0"/>
    <n v="0"/>
    <n v="0"/>
  </r>
  <r>
    <x v="5"/>
    <x v="5"/>
    <s v="6.4"/>
    <x v="21"/>
    <s v="6.4.23"/>
    <x v="267"/>
    <x v="2"/>
    <x v="3"/>
    <n v="0"/>
    <n v="0"/>
    <n v="0"/>
    <n v="0"/>
    <n v="0"/>
  </r>
  <r>
    <x v="5"/>
    <x v="5"/>
    <s v="6.4"/>
    <x v="21"/>
    <s v="6.4.24"/>
    <x v="268"/>
    <x v="2"/>
    <x v="3"/>
    <n v="0"/>
    <n v="0"/>
    <n v="0"/>
    <n v="0"/>
    <n v="0"/>
  </r>
  <r>
    <x v="5"/>
    <x v="5"/>
    <s v="6.4"/>
    <x v="21"/>
    <s v="6.4.25"/>
    <x v="269"/>
    <x v="45"/>
    <x v="3"/>
    <n v="0"/>
    <n v="0"/>
    <n v="0"/>
    <n v="0"/>
    <n v="0"/>
  </r>
  <r>
    <x v="5"/>
    <x v="5"/>
    <s v="6.4"/>
    <x v="21"/>
    <s v="6.4.26"/>
    <x v="270"/>
    <x v="45"/>
    <x v="3"/>
    <n v="0"/>
    <n v="0"/>
    <n v="0"/>
    <n v="0"/>
    <n v="0"/>
  </r>
  <r>
    <x v="5"/>
    <x v="5"/>
    <s v="6.4"/>
    <x v="21"/>
    <s v="6.4.27"/>
    <x v="271"/>
    <x v="2"/>
    <x v="3"/>
    <n v="0"/>
    <n v="0"/>
    <n v="0"/>
    <n v="0"/>
    <n v="0"/>
  </r>
  <r>
    <x v="5"/>
    <x v="5"/>
    <s v="6.4"/>
    <x v="21"/>
    <s v="6.4.28"/>
    <x v="272"/>
    <x v="2"/>
    <x v="3"/>
    <n v="0"/>
    <n v="0"/>
    <n v="0"/>
    <n v="0"/>
    <n v="0"/>
  </r>
  <r>
    <x v="5"/>
    <x v="5"/>
    <s v="6.4"/>
    <x v="21"/>
    <s v="6.4.29"/>
    <x v="273"/>
    <x v="2"/>
    <x v="3"/>
    <n v="0"/>
    <n v="0"/>
    <n v="0"/>
    <n v="0"/>
    <n v="0"/>
  </r>
  <r>
    <x v="5"/>
    <x v="5"/>
    <s v="6.4"/>
    <x v="21"/>
    <s v="6.4.30"/>
    <x v="274"/>
    <x v="2"/>
    <x v="3"/>
    <n v="0"/>
    <n v="0"/>
    <n v="0"/>
    <n v="0"/>
    <n v="0"/>
  </r>
  <r>
    <x v="5"/>
    <x v="5"/>
    <s v="6.4"/>
    <x v="21"/>
    <s v="6.4.31"/>
    <x v="275"/>
    <x v="2"/>
    <x v="3"/>
    <n v="0"/>
    <n v="0"/>
    <n v="0"/>
    <n v="0"/>
    <n v="0"/>
  </r>
  <r>
    <x v="5"/>
    <x v="5"/>
    <s v="6.4"/>
    <x v="21"/>
    <s v="6.4.32"/>
    <x v="276"/>
    <x v="45"/>
    <x v="3"/>
    <n v="0"/>
    <n v="0"/>
    <n v="0"/>
    <n v="0"/>
    <n v="0"/>
  </r>
  <r>
    <x v="5"/>
    <x v="5"/>
    <s v="6.4"/>
    <x v="21"/>
    <s v="6.4.33"/>
    <x v="277"/>
    <x v="63"/>
    <x v="3"/>
    <n v="0"/>
    <n v="0"/>
    <n v="0"/>
    <n v="0"/>
    <n v="0"/>
  </r>
  <r>
    <x v="5"/>
    <x v="5"/>
    <s v="6.4"/>
    <x v="21"/>
    <s v="6.4.34"/>
    <x v="278"/>
    <x v="2"/>
    <x v="3"/>
    <n v="0"/>
    <n v="0"/>
    <n v="0"/>
    <n v="0"/>
    <n v="0"/>
  </r>
  <r>
    <x v="5"/>
    <x v="5"/>
    <s v="6.4"/>
    <x v="21"/>
    <s v="6.4.35"/>
    <x v="279"/>
    <x v="45"/>
    <x v="3"/>
    <n v="0"/>
    <n v="0"/>
    <n v="0"/>
    <n v="0"/>
    <n v="0"/>
  </r>
  <r>
    <x v="5"/>
    <x v="5"/>
    <s v="6.4"/>
    <x v="21"/>
    <s v="6.4.36"/>
    <x v="280"/>
    <x v="2"/>
    <x v="3"/>
    <n v="0"/>
    <n v="0"/>
    <n v="0"/>
    <n v="0"/>
    <n v="0"/>
  </r>
  <r>
    <x v="5"/>
    <x v="5"/>
    <s v="6.4"/>
    <x v="21"/>
    <s v="6.4.37"/>
    <x v="281"/>
    <x v="2"/>
    <x v="3"/>
    <n v="0"/>
    <n v="0"/>
    <n v="0"/>
    <n v="0"/>
    <n v="0"/>
  </r>
  <r>
    <x v="5"/>
    <x v="5"/>
    <s v="6.4"/>
    <x v="21"/>
    <s v="6.4.38"/>
    <x v="282"/>
    <x v="2"/>
    <x v="3"/>
    <n v="0"/>
    <n v="0"/>
    <n v="0"/>
    <n v="0"/>
    <n v="0"/>
  </r>
  <r>
    <x v="5"/>
    <x v="5"/>
    <s v="6.7"/>
    <x v="19"/>
    <s v="6.7.4"/>
    <x v="283"/>
    <x v="2"/>
    <x v="6"/>
    <n v="0"/>
    <n v="0"/>
    <n v="0"/>
    <n v="0"/>
    <n v="0"/>
  </r>
  <r>
    <x v="5"/>
    <x v="5"/>
    <s v="6.4"/>
    <x v="21"/>
    <s v="6.4.39"/>
    <x v="284"/>
    <x v="2"/>
    <x v="3"/>
    <n v="0"/>
    <n v="0"/>
    <n v="0"/>
    <n v="0"/>
    <n v="0"/>
  </r>
  <r>
    <x v="5"/>
    <x v="5"/>
    <s v="6.7"/>
    <x v="19"/>
    <s v="6.7.5"/>
    <x v="285"/>
    <x v="2"/>
    <x v="3"/>
    <n v="0"/>
    <n v="0"/>
    <n v="0"/>
    <n v="0"/>
    <n v="0"/>
  </r>
  <r>
    <x v="5"/>
    <x v="5"/>
    <s v="6.4"/>
    <x v="21"/>
    <s v="6.4.40"/>
    <x v="286"/>
    <x v="2"/>
    <x v="3"/>
    <n v="0"/>
    <n v="0"/>
    <n v="0"/>
    <n v="0"/>
    <n v="0"/>
  </r>
  <r>
    <x v="5"/>
    <x v="5"/>
    <s v="6.4"/>
    <x v="21"/>
    <s v="6.4.41"/>
    <x v="287"/>
    <x v="64"/>
    <x v="3"/>
    <n v="0"/>
    <n v="0"/>
    <n v="0"/>
    <n v="0"/>
    <n v="0"/>
  </r>
  <r>
    <x v="5"/>
    <x v="5"/>
    <s v="6.4"/>
    <x v="21"/>
    <s v="6.4.42"/>
    <x v="288"/>
    <x v="2"/>
    <x v="3"/>
    <n v="0"/>
    <n v="0"/>
    <n v="0"/>
    <n v="0"/>
    <n v="0"/>
  </r>
  <r>
    <x v="5"/>
    <x v="5"/>
    <s v="6.4"/>
    <x v="21"/>
    <s v="6.4.43"/>
    <x v="289"/>
    <x v="2"/>
    <x v="3"/>
    <n v="0"/>
    <n v="0"/>
    <n v="0"/>
    <n v="0"/>
    <n v="0"/>
  </r>
  <r>
    <x v="5"/>
    <x v="5"/>
    <s v="6.4"/>
    <x v="21"/>
    <s v="6.4.44"/>
    <x v="290"/>
    <x v="2"/>
    <x v="3"/>
    <n v="0"/>
    <n v="0"/>
    <n v="0"/>
    <n v="0"/>
    <n v="0"/>
  </r>
  <r>
    <x v="5"/>
    <x v="5"/>
    <s v="6.4"/>
    <x v="21"/>
    <s v="6.4.45"/>
    <x v="291"/>
    <x v="64"/>
    <x v="3"/>
    <n v="0"/>
    <n v="0"/>
    <n v="0"/>
    <n v="0"/>
    <n v="0"/>
  </r>
  <r>
    <x v="5"/>
    <x v="5"/>
    <s v="6.4"/>
    <x v="21"/>
    <s v="6.4.46"/>
    <x v="292"/>
    <x v="65"/>
    <x v="20"/>
    <n v="200"/>
    <n v="1200"/>
    <n v="1400"/>
    <n v="1600"/>
    <n v="1800"/>
  </r>
  <r>
    <x v="5"/>
    <x v="5"/>
    <s v="6.4"/>
    <x v="21"/>
    <s v="6.4.47"/>
    <x v="293"/>
    <x v="2"/>
    <x v="3"/>
    <n v="0"/>
    <n v="0"/>
    <n v="0"/>
    <n v="0"/>
    <n v="0"/>
  </r>
  <r>
    <x v="5"/>
    <x v="5"/>
    <s v="6.4"/>
    <x v="21"/>
    <s v="6.4.48"/>
    <x v="294"/>
    <x v="2"/>
    <x v="3"/>
    <n v="0"/>
    <n v="0"/>
    <n v="0"/>
    <n v="0"/>
    <n v="0"/>
  </r>
  <r>
    <x v="5"/>
    <x v="5"/>
    <s v="6.4"/>
    <x v="21"/>
    <s v="6.4.49"/>
    <x v="295"/>
    <x v="2"/>
    <x v="3"/>
    <n v="0"/>
    <n v="0"/>
    <n v="0"/>
    <n v="0"/>
    <n v="0"/>
  </r>
  <r>
    <x v="5"/>
    <x v="5"/>
    <s v="6.4"/>
    <x v="21"/>
    <s v="6.4.50"/>
    <x v="296"/>
    <x v="2"/>
    <x v="3"/>
    <n v="0"/>
    <n v="0"/>
    <n v="0"/>
    <n v="0"/>
    <n v="0"/>
  </r>
  <r>
    <x v="5"/>
    <x v="5"/>
    <s v="6.4"/>
    <x v="21"/>
    <s v="6.4.51"/>
    <x v="297"/>
    <x v="2"/>
    <x v="3"/>
    <n v="0"/>
    <n v="0"/>
    <n v="0"/>
    <n v="0"/>
    <n v="0"/>
  </r>
  <r>
    <x v="5"/>
    <x v="5"/>
    <s v="6.7"/>
    <x v="19"/>
    <s v="6.7.6"/>
    <x v="298"/>
    <x v="2"/>
    <x v="21"/>
    <n v="0"/>
    <n v="0"/>
    <n v="0"/>
    <n v="0"/>
    <n v="0"/>
  </r>
  <r>
    <x v="5"/>
    <x v="5"/>
    <s v="6.4"/>
    <x v="21"/>
    <s v="6.4.52"/>
    <x v="299"/>
    <x v="2"/>
    <x v="3"/>
    <n v="0"/>
    <n v="0"/>
    <n v="0"/>
    <n v="0"/>
    <n v="0"/>
  </r>
  <r>
    <x v="5"/>
    <x v="5"/>
    <s v="6.3"/>
    <x v="20"/>
    <s v="6.3.11"/>
    <x v="300"/>
    <x v="66"/>
    <x v="3"/>
    <n v="0"/>
    <n v="0"/>
    <n v="0"/>
    <n v="0"/>
    <n v="0"/>
  </r>
  <r>
    <x v="5"/>
    <x v="5"/>
    <s v="6.3"/>
    <x v="20"/>
    <s v="6.3.12"/>
    <x v="301"/>
    <x v="67"/>
    <x v="3"/>
    <n v="0"/>
    <n v="0"/>
    <n v="0"/>
    <n v="0"/>
    <n v="0"/>
  </r>
  <r>
    <x v="5"/>
    <x v="5"/>
    <s v="6.5"/>
    <x v="22"/>
    <s v="6.5.1"/>
    <x v="302"/>
    <x v="2"/>
    <x v="3"/>
    <n v="0"/>
    <n v="0"/>
    <n v="0"/>
    <n v="0"/>
    <n v="0"/>
  </r>
  <r>
    <x v="5"/>
    <x v="5"/>
    <s v="6.3"/>
    <x v="20"/>
    <s v="6.3.13"/>
    <x v="303"/>
    <x v="2"/>
    <x v="19"/>
    <n v="5000"/>
    <n v="5000"/>
    <n v="6000"/>
    <n v="6000"/>
    <n v="7500"/>
  </r>
  <r>
    <x v="5"/>
    <x v="5"/>
    <s v="6.7"/>
    <x v="19"/>
    <s v="6.7.7"/>
    <x v="304"/>
    <x v="2"/>
    <x v="19"/>
    <n v="1000"/>
    <n v="1500"/>
    <n v="1750"/>
    <n v="2000"/>
    <n v="2500"/>
  </r>
  <r>
    <x v="5"/>
    <x v="5"/>
    <s v="6.5"/>
    <x v="22"/>
    <s v="6.5.2"/>
    <x v="305"/>
    <x v="68"/>
    <x v="3"/>
    <n v="0"/>
    <n v="0"/>
    <n v="0"/>
    <n v="0"/>
    <n v="0"/>
  </r>
  <r>
    <x v="5"/>
    <x v="5"/>
    <s v="6.5"/>
    <x v="22"/>
    <s v="6.5.3"/>
    <x v="306"/>
    <x v="69"/>
    <x v="3"/>
    <n v="0"/>
    <n v="0"/>
    <n v="0"/>
    <n v="0"/>
    <n v="0"/>
  </r>
  <r>
    <x v="5"/>
    <x v="5"/>
    <s v="6.5"/>
    <x v="22"/>
    <s v="6.5.4"/>
    <x v="307"/>
    <x v="70"/>
    <x v="3"/>
    <n v="0"/>
    <n v="0"/>
    <n v="0"/>
    <n v="0"/>
    <n v="0"/>
  </r>
  <r>
    <x v="5"/>
    <x v="5"/>
    <s v="6.5"/>
    <x v="22"/>
    <s v="6.5.5"/>
    <x v="308"/>
    <x v="71"/>
    <x v="3"/>
    <n v="0"/>
    <n v="0"/>
    <n v="0"/>
    <n v="0"/>
    <n v="0"/>
  </r>
  <r>
    <x v="5"/>
    <x v="5"/>
    <s v="6.5"/>
    <x v="22"/>
    <s v="6.5.6"/>
    <x v="309"/>
    <x v="72"/>
    <x v="3"/>
    <n v="0"/>
    <n v="0"/>
    <n v="0"/>
    <n v="0"/>
    <n v="0"/>
  </r>
  <r>
    <x v="5"/>
    <x v="5"/>
    <s v="6.5"/>
    <x v="22"/>
    <s v="6.5.7"/>
    <x v="310"/>
    <x v="73"/>
    <x v="3"/>
    <n v="0"/>
    <n v="0"/>
    <n v="0"/>
    <n v="0"/>
    <n v="0"/>
  </r>
  <r>
    <x v="5"/>
    <x v="5"/>
    <s v="6.5"/>
    <x v="22"/>
    <s v="6.5.8"/>
    <x v="311"/>
    <x v="74"/>
    <x v="3"/>
    <n v="0"/>
    <n v="0"/>
    <n v="0"/>
    <n v="0"/>
    <n v="0"/>
  </r>
  <r>
    <x v="5"/>
    <x v="5"/>
    <s v="6.3"/>
    <x v="20"/>
    <s v="6.3.14"/>
    <x v="312"/>
    <x v="75"/>
    <x v="3"/>
    <n v="0"/>
    <n v="0"/>
    <n v="0"/>
    <n v="0"/>
    <n v="0"/>
  </r>
  <r>
    <x v="5"/>
    <x v="5"/>
    <s v="6.3"/>
    <x v="20"/>
    <s v="6.3.15"/>
    <x v="313"/>
    <x v="76"/>
    <x v="3"/>
    <n v="0"/>
    <n v="0"/>
    <n v="0"/>
    <n v="0"/>
    <n v="0"/>
  </r>
  <r>
    <x v="5"/>
    <x v="5"/>
    <s v="6.7"/>
    <x v="19"/>
    <s v="6.7.8"/>
    <x v="314"/>
    <x v="77"/>
    <x v="3"/>
    <n v="0"/>
    <n v="0"/>
    <n v="0"/>
    <n v="0"/>
    <n v="0"/>
  </r>
  <r>
    <x v="5"/>
    <x v="5"/>
    <s v="6.5"/>
    <x v="22"/>
    <s v="6.5.9"/>
    <x v="315"/>
    <x v="78"/>
    <x v="3"/>
    <n v="0"/>
    <n v="0"/>
    <n v="0"/>
    <n v="0"/>
    <n v="0"/>
  </r>
  <r>
    <x v="5"/>
    <x v="5"/>
    <s v="6.5"/>
    <x v="22"/>
    <s v="6.5.10"/>
    <x v="316"/>
    <x v="79"/>
    <x v="3"/>
    <n v="0"/>
    <n v="0"/>
    <n v="0"/>
    <n v="0"/>
    <n v="0"/>
  </r>
  <r>
    <x v="5"/>
    <x v="5"/>
    <s v="6.4"/>
    <x v="21"/>
    <s v="6.4.53"/>
    <x v="317"/>
    <x v="2"/>
    <x v="11"/>
    <n v="40000"/>
    <n v="45000"/>
    <n v="50000"/>
    <n v="55000"/>
    <n v="60000"/>
  </r>
  <r>
    <x v="5"/>
    <x v="5"/>
    <s v="6.6"/>
    <x v="23"/>
    <s v="6.6.1"/>
    <x v="318"/>
    <x v="2"/>
    <x v="3"/>
    <n v="0"/>
    <n v="0"/>
    <n v="0"/>
    <n v="0"/>
    <n v="0"/>
  </r>
  <r>
    <x v="5"/>
    <x v="5"/>
    <s v="6.6"/>
    <x v="23"/>
    <s v="6.6.2"/>
    <x v="319"/>
    <x v="45"/>
    <x v="3"/>
    <n v="0"/>
    <n v="0"/>
    <n v="0"/>
    <n v="0"/>
    <n v="0"/>
  </r>
  <r>
    <x v="5"/>
    <x v="5"/>
    <s v="6.4"/>
    <x v="21"/>
    <s v="6.4.54"/>
    <x v="320"/>
    <x v="2"/>
    <x v="3"/>
    <n v="0"/>
    <n v="0"/>
    <n v="0"/>
    <n v="0"/>
    <n v="0"/>
  </r>
  <r>
    <x v="5"/>
    <x v="5"/>
    <s v="6.6"/>
    <x v="23"/>
    <s v="6.6.3"/>
    <x v="321"/>
    <x v="2"/>
    <x v="3"/>
    <n v="0"/>
    <n v="0"/>
    <n v="0"/>
    <n v="0"/>
    <n v="0"/>
  </r>
  <r>
    <x v="5"/>
    <x v="5"/>
    <s v="6.6"/>
    <x v="23"/>
    <s v="6.6.4"/>
    <x v="322"/>
    <x v="33"/>
    <x v="8"/>
    <n v="0"/>
    <n v="0"/>
    <n v="0"/>
    <n v="0"/>
    <n v="0"/>
  </r>
  <r>
    <x v="5"/>
    <x v="5"/>
    <s v="6.4"/>
    <x v="21"/>
    <s v="6.4.55"/>
    <x v="323"/>
    <x v="33"/>
    <x v="8"/>
    <n v="0"/>
    <n v="0"/>
    <n v="0"/>
    <n v="0"/>
    <n v="0"/>
  </r>
  <r>
    <x v="5"/>
    <x v="5"/>
    <s v="6.4"/>
    <x v="21"/>
    <s v="6.4.56"/>
    <x v="324"/>
    <x v="2"/>
    <x v="8"/>
    <n v="0"/>
    <n v="0"/>
    <n v="0"/>
    <n v="0"/>
    <n v="0"/>
  </r>
  <r>
    <x v="5"/>
    <x v="5"/>
    <s v="6.6"/>
    <x v="23"/>
    <s v="6.6.5"/>
    <x v="325"/>
    <x v="33"/>
    <x v="8"/>
    <n v="0"/>
    <n v="0"/>
    <n v="0"/>
    <n v="0"/>
    <n v="0"/>
  </r>
  <r>
    <x v="5"/>
    <x v="5"/>
    <s v="6.6"/>
    <x v="23"/>
    <s v="6.6.6"/>
    <x v="326"/>
    <x v="33"/>
    <x v="8"/>
    <n v="0"/>
    <n v="0"/>
    <n v="0"/>
    <n v="0"/>
    <n v="0"/>
  </r>
  <r>
    <x v="5"/>
    <x v="5"/>
    <s v="6.4"/>
    <x v="21"/>
    <s v="6.4.57"/>
    <x v="327"/>
    <x v="2"/>
    <x v="8"/>
    <n v="0"/>
    <n v="0"/>
    <n v="0"/>
    <n v="0"/>
    <n v="0"/>
  </r>
  <r>
    <x v="5"/>
    <x v="5"/>
    <s v="6.4"/>
    <x v="21"/>
    <s v="6.4.58"/>
    <x v="328"/>
    <x v="2"/>
    <x v="8"/>
    <n v="0"/>
    <n v="0"/>
    <n v="0"/>
    <n v="0"/>
    <n v="0"/>
  </r>
  <r>
    <x v="5"/>
    <x v="5"/>
    <s v="6.7"/>
    <x v="19"/>
    <s v="6.7.9"/>
    <x v="329"/>
    <x v="80"/>
    <x v="8"/>
    <n v="0"/>
    <n v="0"/>
    <n v="0"/>
    <n v="0"/>
    <n v="0"/>
  </r>
  <r>
    <x v="5"/>
    <x v="5"/>
    <s v="6.7"/>
    <x v="19"/>
    <s v="6.7.10"/>
    <x v="330"/>
    <x v="81"/>
    <x v="8"/>
    <n v="0"/>
    <n v="0"/>
    <n v="0"/>
    <n v="0"/>
    <n v="0"/>
  </r>
  <r>
    <x v="5"/>
    <x v="5"/>
    <s v="6.7"/>
    <x v="19"/>
    <s v="6.7.11"/>
    <x v="331"/>
    <x v="82"/>
    <x v="8"/>
    <n v="0"/>
    <n v="0"/>
    <n v="0"/>
    <n v="0"/>
    <n v="0"/>
  </r>
  <r>
    <x v="5"/>
    <x v="5"/>
    <s v="6.1"/>
    <x v="17"/>
    <s v="6.1.33"/>
    <x v="332"/>
    <x v="80"/>
    <x v="8"/>
    <n v="0"/>
    <n v="0"/>
    <n v="0"/>
    <n v="0"/>
    <n v="0"/>
  </r>
  <r>
    <x v="5"/>
    <x v="5"/>
    <s v="6.1"/>
    <x v="17"/>
    <s v="6.1.34"/>
    <x v="333"/>
    <x v="80"/>
    <x v="8"/>
    <n v="0"/>
    <n v="0"/>
    <n v="0"/>
    <n v="0"/>
    <n v="0"/>
  </r>
  <r>
    <x v="5"/>
    <x v="5"/>
    <s v="6.7"/>
    <x v="19"/>
    <s v="6.7.12"/>
    <x v="334"/>
    <x v="2"/>
    <x v="8"/>
    <n v="0"/>
    <n v="0"/>
    <n v="0"/>
    <n v="0"/>
    <n v="0"/>
  </r>
  <r>
    <x v="5"/>
    <x v="5"/>
    <s v="6.7"/>
    <x v="19"/>
    <s v="6.7.13"/>
    <x v="335"/>
    <x v="45"/>
    <x v="8"/>
    <n v="0"/>
    <n v="0"/>
    <n v="0"/>
    <n v="0"/>
    <n v="0"/>
  </r>
  <r>
    <x v="5"/>
    <x v="5"/>
    <s v="6.7"/>
    <x v="19"/>
    <s v="6.7.14"/>
    <x v="336"/>
    <x v="80"/>
    <x v="8"/>
    <n v="0"/>
    <n v="0"/>
    <n v="0"/>
    <n v="0"/>
    <n v="0"/>
  </r>
  <r>
    <x v="5"/>
    <x v="5"/>
    <s v="6.3"/>
    <x v="20"/>
    <s v="6.3.16"/>
    <x v="337"/>
    <x v="2"/>
    <x v="8"/>
    <n v="0"/>
    <n v="0"/>
    <n v="0"/>
    <n v="0"/>
    <n v="0"/>
  </r>
  <r>
    <x v="5"/>
    <x v="5"/>
    <s v="6.7"/>
    <x v="19"/>
    <s v="6.7.15"/>
    <x v="338"/>
    <x v="13"/>
    <x v="8"/>
    <n v="0"/>
    <n v="0"/>
    <n v="0"/>
    <n v="0"/>
    <n v="0"/>
  </r>
  <r>
    <x v="5"/>
    <x v="5"/>
    <s v="6.1"/>
    <x v="17"/>
    <s v="6.1.35"/>
    <x v="339"/>
    <x v="2"/>
    <x v="8"/>
    <n v="0"/>
    <n v="0"/>
    <n v="0"/>
    <n v="0"/>
    <n v="0"/>
  </r>
  <r>
    <x v="5"/>
    <x v="5"/>
    <s v="6.7"/>
    <x v="19"/>
    <s v="6.7.16"/>
    <x v="340"/>
    <x v="2"/>
    <x v="8"/>
    <n v="0"/>
    <n v="0"/>
    <n v="0"/>
    <n v="0"/>
    <n v="0"/>
  </r>
  <r>
    <x v="5"/>
    <x v="5"/>
    <s v="6.7"/>
    <x v="19"/>
    <s v="6.7.17"/>
    <x v="341"/>
    <x v="83"/>
    <x v="8"/>
    <n v="0"/>
    <n v="0"/>
    <n v="0"/>
    <n v="0"/>
    <n v="0"/>
  </r>
  <r>
    <x v="5"/>
    <x v="5"/>
    <s v="6.7"/>
    <x v="19"/>
    <s v="6.7.18"/>
    <x v="342"/>
    <x v="45"/>
    <x v="8"/>
    <n v="0"/>
    <n v="0"/>
    <n v="0"/>
    <n v="0"/>
    <n v="0"/>
  </r>
  <r>
    <x v="5"/>
    <x v="5"/>
    <s v="6.3"/>
    <x v="20"/>
    <s v="6.3.17"/>
    <x v="343"/>
    <x v="84"/>
    <x v="8"/>
    <n v="6000"/>
    <n v="7500"/>
    <n v="9000"/>
    <n v="10000"/>
    <n v="13000"/>
  </r>
  <r>
    <x v="5"/>
    <x v="5"/>
    <s v="6.7"/>
    <x v="19"/>
    <s v="6.7.19"/>
    <x v="344"/>
    <x v="80"/>
    <x v="8"/>
    <n v="0"/>
    <n v="0"/>
    <n v="0"/>
    <n v="0"/>
    <n v="0"/>
  </r>
  <r>
    <x v="5"/>
    <x v="5"/>
    <s v="6.7"/>
    <x v="19"/>
    <s v="6.7.20"/>
    <x v="345"/>
    <x v="85"/>
    <x v="8"/>
    <n v="600"/>
    <n v="1500"/>
    <n v="1700"/>
    <n v="1850"/>
    <n v="2000"/>
  </r>
  <r>
    <x v="5"/>
    <x v="5"/>
    <s v="6.7"/>
    <x v="19"/>
    <s v="6.7.21"/>
    <x v="346"/>
    <x v="86"/>
    <x v="8"/>
    <n v="400"/>
    <n v="800"/>
    <n v="1000"/>
    <n v="1400"/>
    <n v="1600"/>
  </r>
  <r>
    <x v="5"/>
    <x v="5"/>
    <s v="6.7"/>
    <x v="19"/>
    <s v="6.7.22"/>
    <x v="347"/>
    <x v="2"/>
    <x v="8"/>
    <n v="0"/>
    <n v="0"/>
    <n v="0"/>
    <n v="0"/>
    <n v="0"/>
  </r>
  <r>
    <x v="5"/>
    <x v="5"/>
    <s v="6.2"/>
    <x v="18"/>
    <m/>
    <x v="348"/>
    <x v="86"/>
    <x v="8"/>
    <n v="0"/>
    <n v="0"/>
    <n v="0"/>
    <n v="0"/>
    <n v="0"/>
  </r>
  <r>
    <x v="5"/>
    <x v="5"/>
    <s v="6.7"/>
    <x v="19"/>
    <s v="6.7.23"/>
    <x v="349"/>
    <x v="2"/>
    <x v="3"/>
    <n v="0"/>
    <n v="0"/>
    <n v="0"/>
    <n v="0"/>
    <n v="0"/>
  </r>
  <r>
    <x v="5"/>
    <x v="5"/>
    <s v="6.7"/>
    <x v="19"/>
    <s v="6.7.24"/>
    <x v="350"/>
    <x v="87"/>
    <x v="3"/>
    <n v="0"/>
    <n v="0"/>
    <n v="0"/>
    <n v="0"/>
    <n v="0"/>
  </r>
  <r>
    <x v="5"/>
    <x v="5"/>
    <s v="6.7"/>
    <x v="19"/>
    <s v="6.7.25"/>
    <x v="351"/>
    <x v="2"/>
    <x v="3"/>
    <n v="0"/>
    <n v="0"/>
    <n v="0"/>
    <n v="0"/>
    <n v="0"/>
  </r>
  <r>
    <x v="5"/>
    <x v="5"/>
    <s v="6.7"/>
    <x v="19"/>
    <s v="6.7.26"/>
    <x v="352"/>
    <x v="80"/>
    <x v="3"/>
    <n v="0"/>
    <n v="0"/>
    <n v="0"/>
    <n v="0"/>
    <n v="0"/>
  </r>
  <r>
    <x v="5"/>
    <x v="5"/>
    <s v="6.7"/>
    <x v="19"/>
    <s v="6.7.27"/>
    <x v="353"/>
    <x v="84"/>
    <x v="6"/>
    <n v="0"/>
    <n v="0"/>
    <n v="0"/>
    <n v="0"/>
    <n v="0"/>
  </r>
  <r>
    <x v="5"/>
    <x v="5"/>
    <s v="6.7"/>
    <x v="19"/>
    <s v="6.7.28"/>
    <x v="354"/>
    <x v="88"/>
    <x v="6"/>
    <n v="0"/>
    <n v="0"/>
    <n v="0"/>
    <n v="0"/>
    <n v="0"/>
  </r>
  <r>
    <x v="5"/>
    <x v="5"/>
    <s v="6.7"/>
    <x v="19"/>
    <s v="6.7.29"/>
    <x v="355"/>
    <x v="80"/>
    <x v="6"/>
    <n v="0"/>
    <n v="0"/>
    <n v="0"/>
    <n v="0"/>
    <n v="0"/>
  </r>
  <r>
    <x v="5"/>
    <x v="5"/>
    <s v="6.7"/>
    <x v="19"/>
    <s v="6.7.30"/>
    <x v="356"/>
    <x v="81"/>
    <x v="3"/>
    <n v="0"/>
    <n v="0"/>
    <n v="0"/>
    <n v="0"/>
    <n v="0"/>
  </r>
  <r>
    <x v="5"/>
    <x v="5"/>
    <s v="6.7"/>
    <x v="19"/>
    <s v="6.7.31"/>
    <x v="357"/>
    <x v="89"/>
    <x v="3"/>
    <n v="0"/>
    <n v="0"/>
    <n v="0"/>
    <n v="0"/>
    <n v="0"/>
  </r>
  <r>
    <x v="5"/>
    <x v="5"/>
    <s v="6.7"/>
    <x v="19"/>
    <s v="6.7.32"/>
    <x v="358"/>
    <x v="45"/>
    <x v="3"/>
    <n v="0"/>
    <n v="0"/>
    <n v="0"/>
    <n v="0"/>
    <n v="0"/>
  </r>
  <r>
    <x v="5"/>
    <x v="5"/>
    <s v="6.7"/>
    <x v="19"/>
    <s v="6.7.33"/>
    <x v="359"/>
    <x v="2"/>
    <x v="3"/>
    <n v="0"/>
    <n v="0"/>
    <n v="0"/>
    <n v="0"/>
    <n v="0"/>
  </r>
  <r>
    <x v="5"/>
    <x v="5"/>
    <s v="6.7"/>
    <x v="19"/>
    <s v="6.7.34"/>
    <x v="360"/>
    <x v="90"/>
    <x v="4"/>
    <n v="600"/>
    <n v="2000"/>
    <n v="2500"/>
    <n v="3000"/>
    <n v="3400"/>
  </r>
  <r>
    <x v="5"/>
    <x v="5"/>
    <s v="6.7"/>
    <x v="19"/>
    <s v="6.7.35"/>
    <x v="361"/>
    <x v="2"/>
    <x v="3"/>
    <n v="0"/>
    <n v="0"/>
    <n v="0"/>
    <n v="0"/>
    <n v="0"/>
  </r>
  <r>
    <x v="5"/>
    <x v="5"/>
    <s v="6.7"/>
    <x v="19"/>
    <s v="6.7.36"/>
    <x v="362"/>
    <x v="2"/>
    <x v="3"/>
    <n v="0"/>
    <n v="0"/>
    <n v="0"/>
    <n v="0"/>
    <n v="0"/>
  </r>
  <r>
    <x v="5"/>
    <x v="5"/>
    <s v="6.7"/>
    <x v="19"/>
    <s v="6.7.37"/>
    <x v="363"/>
    <x v="29"/>
    <x v="3"/>
    <n v="0"/>
    <n v="0"/>
    <n v="0"/>
    <n v="0"/>
    <n v="0"/>
  </r>
  <r>
    <x v="5"/>
    <x v="5"/>
    <s v="6.7"/>
    <x v="19"/>
    <s v="6.7.38"/>
    <x v="364"/>
    <x v="2"/>
    <x v="3"/>
    <n v="0"/>
    <n v="0"/>
    <n v="0"/>
    <n v="0"/>
    <n v="0"/>
  </r>
  <r>
    <x v="5"/>
    <x v="5"/>
    <s v="6.7"/>
    <x v="19"/>
    <s v="6.7.39"/>
    <x v="365"/>
    <x v="2"/>
    <x v="3"/>
    <n v="0"/>
    <n v="0"/>
    <n v="0"/>
    <n v="0"/>
    <n v="0"/>
  </r>
  <r>
    <x v="5"/>
    <x v="5"/>
    <s v="6.7"/>
    <x v="19"/>
    <s v="6.7.40"/>
    <x v="366"/>
    <x v="91"/>
    <x v="3"/>
    <n v="0"/>
    <n v="0"/>
    <n v="0"/>
    <n v="0"/>
    <n v="0"/>
  </r>
  <r>
    <x v="5"/>
    <x v="5"/>
    <s v="6.7"/>
    <x v="19"/>
    <s v="6.7.41"/>
    <x v="367"/>
    <x v="2"/>
    <x v="3"/>
    <n v="0"/>
    <n v="0"/>
    <n v="0"/>
    <n v="0"/>
    <n v="0"/>
  </r>
  <r>
    <x v="5"/>
    <x v="5"/>
    <s v="6.7"/>
    <x v="19"/>
    <s v="6.7.42"/>
    <x v="368"/>
    <x v="43"/>
    <x v="3"/>
    <n v="0"/>
    <n v="0"/>
    <n v="0"/>
    <n v="0"/>
    <n v="0"/>
  </r>
  <r>
    <x v="5"/>
    <x v="5"/>
    <s v="6.7"/>
    <x v="19"/>
    <s v="6.7.43"/>
    <x v="369"/>
    <x v="2"/>
    <x v="3"/>
    <n v="0"/>
    <n v="0"/>
    <n v="0"/>
    <n v="0"/>
    <n v="0"/>
  </r>
  <r>
    <x v="5"/>
    <x v="5"/>
    <s v="6.7"/>
    <x v="19"/>
    <s v="6.7.44"/>
    <x v="370"/>
    <x v="2"/>
    <x v="3"/>
    <n v="0"/>
    <n v="0"/>
    <n v="0"/>
    <n v="0"/>
    <n v="0"/>
  </r>
  <r>
    <x v="5"/>
    <x v="5"/>
    <s v="6.7"/>
    <x v="19"/>
    <s v="6.7.45"/>
    <x v="371"/>
    <x v="2"/>
    <x v="3"/>
    <n v="0"/>
    <n v="0"/>
    <n v="0"/>
    <n v="0"/>
    <n v="0"/>
  </r>
  <r>
    <x v="5"/>
    <x v="5"/>
    <s v="6.7"/>
    <x v="19"/>
    <s v="6.7.46"/>
    <x v="372"/>
    <x v="2"/>
    <x v="3"/>
    <n v="0"/>
    <n v="0"/>
    <n v="0"/>
    <n v="0"/>
    <n v="0"/>
  </r>
  <r>
    <x v="5"/>
    <x v="5"/>
    <s v="6.7"/>
    <x v="19"/>
    <s v="6.7.47"/>
    <x v="373"/>
    <x v="80"/>
    <x v="3"/>
    <n v="0"/>
    <n v="0"/>
    <n v="0"/>
    <n v="0"/>
    <n v="0"/>
  </r>
  <r>
    <x v="5"/>
    <x v="5"/>
    <s v="6.7"/>
    <x v="19"/>
    <s v="6.7.48"/>
    <x v="374"/>
    <x v="2"/>
    <x v="3"/>
    <n v="0"/>
    <n v="0"/>
    <n v="0"/>
    <n v="0"/>
    <n v="0"/>
  </r>
  <r>
    <x v="5"/>
    <x v="5"/>
    <s v="6.7"/>
    <x v="19"/>
    <s v="6.7.49"/>
    <x v="375"/>
    <x v="2"/>
    <x v="3"/>
    <n v="0"/>
    <n v="0"/>
    <n v="0"/>
    <n v="0"/>
    <n v="0"/>
  </r>
  <r>
    <x v="5"/>
    <x v="5"/>
    <s v="6.7"/>
    <x v="19"/>
    <s v="6.7.50"/>
    <x v="376"/>
    <x v="2"/>
    <x v="3"/>
    <n v="0"/>
    <n v="0"/>
    <n v="0"/>
    <n v="0"/>
    <n v="0"/>
  </r>
  <r>
    <x v="5"/>
    <x v="5"/>
    <s v="6.7"/>
    <x v="19"/>
    <s v="6.7.51"/>
    <x v="377"/>
    <x v="2"/>
    <x v="3"/>
    <n v="0"/>
    <n v="0"/>
    <n v="0"/>
    <n v="0"/>
    <n v="0"/>
  </r>
  <r>
    <x v="5"/>
    <x v="5"/>
    <s v="6.7"/>
    <x v="19"/>
    <s v="6.7.52"/>
    <x v="378"/>
    <x v="2"/>
    <x v="3"/>
    <n v="0"/>
    <n v="0"/>
    <n v="0"/>
    <n v="0"/>
    <n v="0"/>
  </r>
  <r>
    <x v="5"/>
    <x v="5"/>
    <s v="6.7"/>
    <x v="19"/>
    <s v="6.7.53"/>
    <x v="379"/>
    <x v="2"/>
    <x v="3"/>
    <n v="0"/>
    <n v="0"/>
    <n v="0"/>
    <n v="0"/>
    <n v="0"/>
  </r>
  <r>
    <x v="5"/>
    <x v="5"/>
    <s v="6.7"/>
    <x v="19"/>
    <s v="6.7.54"/>
    <x v="380"/>
    <x v="2"/>
    <x v="3"/>
    <n v="0"/>
    <n v="0"/>
    <n v="0"/>
    <n v="0"/>
    <n v="0"/>
  </r>
  <r>
    <x v="5"/>
    <x v="5"/>
    <s v="6.7"/>
    <x v="19"/>
    <s v="6.7.55"/>
    <x v="381"/>
    <x v="2"/>
    <x v="3"/>
    <n v="0"/>
    <n v="0"/>
    <n v="0"/>
    <n v="0"/>
    <n v="0"/>
  </r>
  <r>
    <x v="5"/>
    <x v="5"/>
    <s v="6.7"/>
    <x v="19"/>
    <s v="6.7.56"/>
    <x v="382"/>
    <x v="2"/>
    <x v="3"/>
    <n v="0"/>
    <n v="0"/>
    <n v="0"/>
    <n v="0"/>
    <n v="0"/>
  </r>
  <r>
    <x v="5"/>
    <x v="5"/>
    <s v="6.7"/>
    <x v="19"/>
    <s v="6.7.57"/>
    <x v="383"/>
    <x v="2"/>
    <x v="3"/>
    <n v="0"/>
    <n v="0"/>
    <n v="0"/>
    <n v="0"/>
    <n v="0"/>
  </r>
  <r>
    <x v="5"/>
    <x v="5"/>
    <s v="6.7"/>
    <x v="19"/>
    <s v="6.7.58"/>
    <x v="384"/>
    <x v="33"/>
    <x v="3"/>
    <n v="0"/>
    <n v="0"/>
    <n v="0"/>
    <n v="0"/>
    <n v="0"/>
  </r>
  <r>
    <x v="5"/>
    <x v="5"/>
    <s v="6.7"/>
    <x v="19"/>
    <s v="6.7.59"/>
    <x v="385"/>
    <x v="2"/>
    <x v="3"/>
    <n v="0"/>
    <n v="0"/>
    <n v="0"/>
    <n v="0"/>
    <n v="0"/>
  </r>
  <r>
    <x v="5"/>
    <x v="5"/>
    <s v="6.7"/>
    <x v="19"/>
    <s v="6.7.60"/>
    <x v="386"/>
    <x v="2"/>
    <x v="3"/>
    <n v="0"/>
    <n v="0"/>
    <n v="0"/>
    <n v="0"/>
    <n v="0"/>
  </r>
  <r>
    <x v="6"/>
    <x v="6"/>
    <m/>
    <x v="24"/>
    <m/>
    <x v="387"/>
    <x v="92"/>
    <x v="3"/>
    <m/>
    <m/>
    <m/>
    <m/>
    <m/>
  </r>
  <r>
    <x v="6"/>
    <x v="6"/>
    <m/>
    <x v="24"/>
    <m/>
    <x v="387"/>
    <x v="92"/>
    <x v="3"/>
    <m/>
    <m/>
    <m/>
    <m/>
    <m/>
  </r>
  <r>
    <x v="6"/>
    <x v="6"/>
    <m/>
    <x v="24"/>
    <m/>
    <x v="387"/>
    <x v="92"/>
    <x v="3"/>
    <m/>
    <m/>
    <m/>
    <m/>
    <m/>
  </r>
  <r>
    <x v="6"/>
    <x v="6"/>
    <m/>
    <x v="24"/>
    <m/>
    <x v="387"/>
    <x v="92"/>
    <x v="3"/>
    <m/>
    <m/>
    <m/>
    <m/>
    <m/>
  </r>
</pivotCacheRecords>
</file>

<file path=xl/pivotCache/pivotCacheRecords2.xml><?xml version="1.0" encoding="utf-8"?>
<pivotCacheRecords xmlns="http://schemas.openxmlformats.org/spreadsheetml/2006/main" xmlns:r="http://schemas.openxmlformats.org/officeDocument/2006/relationships" count="388">
  <r>
    <x v="0"/>
    <x v="0"/>
    <n v="2000"/>
    <n v="3000"/>
  </r>
  <r>
    <x v="0"/>
    <x v="0"/>
    <n v="5000"/>
    <n v="2000"/>
  </r>
  <r>
    <x v="0"/>
    <x v="0"/>
    <n v="250"/>
    <n v="500"/>
  </r>
  <r>
    <x v="0"/>
    <x v="1"/>
    <n v="0"/>
    <n v="0"/>
  </r>
  <r>
    <x v="1"/>
    <x v="0"/>
    <n v="0"/>
    <n v="5000"/>
  </r>
  <r>
    <x v="1"/>
    <x v="0"/>
    <n v="0"/>
    <n v="5000"/>
  </r>
  <r>
    <x v="1"/>
    <x v="0"/>
    <n v="0"/>
    <n v="3000"/>
  </r>
  <r>
    <x v="1"/>
    <x v="0"/>
    <n v="0"/>
    <n v="0"/>
  </r>
  <r>
    <x v="1"/>
    <x v="0"/>
    <n v="0"/>
    <n v="0"/>
  </r>
  <r>
    <x v="1"/>
    <x v="0"/>
    <n v="0"/>
    <n v="10000"/>
  </r>
  <r>
    <x v="1"/>
    <x v="0"/>
    <n v="250"/>
    <n v="500"/>
  </r>
  <r>
    <x v="1"/>
    <x v="0"/>
    <n v="0"/>
    <n v="0"/>
  </r>
  <r>
    <x v="1"/>
    <x v="0"/>
    <n v="0"/>
    <n v="5000"/>
  </r>
  <r>
    <x v="1"/>
    <x v="0"/>
    <n v="0"/>
    <n v="0"/>
  </r>
  <r>
    <x v="2"/>
    <x v="0"/>
    <n v="0"/>
    <n v="0"/>
  </r>
  <r>
    <x v="2"/>
    <x v="2"/>
    <n v="450"/>
    <n v="1800"/>
  </r>
  <r>
    <x v="2"/>
    <x v="2"/>
    <n v="600"/>
    <n v="3000"/>
  </r>
  <r>
    <x v="2"/>
    <x v="0"/>
    <n v="0"/>
    <n v="0"/>
  </r>
  <r>
    <x v="1"/>
    <x v="0"/>
    <n v="0"/>
    <n v="0"/>
  </r>
  <r>
    <x v="1"/>
    <x v="0"/>
    <n v="0"/>
    <n v="0"/>
  </r>
  <r>
    <x v="3"/>
    <x v="0"/>
    <n v="0"/>
    <n v="0"/>
  </r>
  <r>
    <x v="3"/>
    <x v="3"/>
    <n v="0"/>
    <n v="0"/>
  </r>
  <r>
    <x v="3"/>
    <x v="4"/>
    <n v="250"/>
    <n v="350"/>
  </r>
  <r>
    <x v="3"/>
    <x v="4"/>
    <n v="250"/>
    <n v="350"/>
  </r>
  <r>
    <x v="3"/>
    <x v="4"/>
    <n v="250"/>
    <n v="350"/>
  </r>
  <r>
    <x v="3"/>
    <x v="4"/>
    <n v="250"/>
    <n v="350"/>
  </r>
  <r>
    <x v="3"/>
    <x v="5"/>
    <n v="200"/>
    <n v="300"/>
  </r>
  <r>
    <x v="3"/>
    <x v="0"/>
    <n v="200"/>
    <n v="300"/>
  </r>
  <r>
    <x v="3"/>
    <x v="4"/>
    <n v="250"/>
    <n v="350"/>
  </r>
  <r>
    <x v="3"/>
    <x v="3"/>
    <n v="0"/>
    <n v="0"/>
  </r>
  <r>
    <x v="3"/>
    <x v="3"/>
    <n v="0"/>
    <n v="0"/>
  </r>
  <r>
    <x v="3"/>
    <x v="4"/>
    <n v="250"/>
    <n v="350"/>
  </r>
  <r>
    <x v="3"/>
    <x v="0"/>
    <n v="200"/>
    <n v="300"/>
  </r>
  <r>
    <x v="3"/>
    <x v="4"/>
    <n v="250"/>
    <n v="350"/>
  </r>
  <r>
    <x v="3"/>
    <x v="5"/>
    <n v="200"/>
    <n v="300"/>
  </r>
  <r>
    <x v="3"/>
    <x v="4"/>
    <n v="250"/>
    <n v="350"/>
  </r>
  <r>
    <x v="3"/>
    <x v="4"/>
    <n v="250"/>
    <n v="350"/>
  </r>
  <r>
    <x v="4"/>
    <x v="3"/>
    <n v="0"/>
    <n v="0"/>
  </r>
  <r>
    <x v="4"/>
    <x v="6"/>
    <n v="0"/>
    <n v="1500"/>
  </r>
  <r>
    <x v="4"/>
    <x v="3"/>
    <n v="0"/>
    <n v="0"/>
  </r>
  <r>
    <x v="4"/>
    <x v="3"/>
    <n v="0"/>
    <n v="0"/>
  </r>
  <r>
    <x v="4"/>
    <x v="3"/>
    <n v="0"/>
    <n v="0"/>
  </r>
  <r>
    <x v="4"/>
    <x v="6"/>
    <n v="0"/>
    <n v="0"/>
  </r>
  <r>
    <x v="4"/>
    <x v="3"/>
    <n v="0"/>
    <n v="0"/>
  </r>
  <r>
    <x v="3"/>
    <x v="3"/>
    <n v="0"/>
    <n v="0"/>
  </r>
  <r>
    <x v="3"/>
    <x v="3"/>
    <n v="0"/>
    <n v="0"/>
  </r>
  <r>
    <x v="3"/>
    <x v="3"/>
    <n v="0"/>
    <n v="0"/>
  </r>
  <r>
    <x v="3"/>
    <x v="3"/>
    <n v="0"/>
    <n v="0"/>
  </r>
  <r>
    <x v="3"/>
    <x v="3"/>
    <n v="0"/>
    <n v="0"/>
  </r>
  <r>
    <x v="3"/>
    <x v="3"/>
    <n v="0"/>
    <n v="0"/>
  </r>
  <r>
    <x v="3"/>
    <x v="3"/>
    <n v="0"/>
    <n v="0"/>
  </r>
  <r>
    <x v="3"/>
    <x v="3"/>
    <n v="0"/>
    <n v="0"/>
  </r>
  <r>
    <x v="3"/>
    <x v="3"/>
    <n v="0"/>
    <n v="0"/>
  </r>
  <r>
    <x v="5"/>
    <x v="3"/>
    <n v="0"/>
    <n v="0"/>
  </r>
  <r>
    <x v="5"/>
    <x v="7"/>
    <n v="1000"/>
    <n v="2500"/>
  </r>
  <r>
    <x v="5"/>
    <x v="3"/>
    <n v="0"/>
    <n v="0"/>
  </r>
  <r>
    <x v="5"/>
    <x v="3"/>
    <n v="0"/>
    <n v="0"/>
  </r>
  <r>
    <x v="5"/>
    <x v="3"/>
    <n v="0"/>
    <n v="0"/>
  </r>
  <r>
    <x v="5"/>
    <x v="3"/>
    <n v="0"/>
    <n v="0"/>
  </r>
  <r>
    <x v="6"/>
    <x v="8"/>
    <n v="5000"/>
    <n v="5000"/>
  </r>
  <r>
    <x v="6"/>
    <x v="8"/>
    <n v="1000"/>
    <n v="3000"/>
  </r>
  <r>
    <x v="6"/>
    <x v="8"/>
    <n v="0"/>
    <n v="0"/>
  </r>
  <r>
    <x v="6"/>
    <x v="3"/>
    <n v="0"/>
    <n v="0"/>
  </r>
  <r>
    <x v="6"/>
    <x v="3"/>
    <n v="0"/>
    <n v="0"/>
  </r>
  <r>
    <x v="6"/>
    <x v="3"/>
    <n v="20000"/>
    <n v="30000"/>
  </r>
  <r>
    <x v="6"/>
    <x v="3"/>
    <n v="0"/>
    <n v="0"/>
  </r>
  <r>
    <x v="6"/>
    <x v="3"/>
    <n v="0"/>
    <n v="0"/>
  </r>
  <r>
    <x v="6"/>
    <x v="3"/>
    <n v="0"/>
    <n v="0"/>
  </r>
  <r>
    <x v="6"/>
    <x v="8"/>
    <n v="1000"/>
    <n v="2000"/>
  </r>
  <r>
    <x v="7"/>
    <x v="6"/>
    <n v="0"/>
    <n v="0"/>
  </r>
  <r>
    <x v="7"/>
    <x v="3"/>
    <n v="0"/>
    <n v="0"/>
  </r>
  <r>
    <x v="7"/>
    <x v="3"/>
    <n v="0"/>
    <n v="0"/>
  </r>
  <r>
    <x v="7"/>
    <x v="9"/>
    <n v="500"/>
    <n v="750"/>
  </r>
  <r>
    <x v="7"/>
    <x v="8"/>
    <n v="500"/>
    <n v="750"/>
  </r>
  <r>
    <x v="7"/>
    <x v="3"/>
    <n v="0"/>
    <n v="0"/>
  </r>
  <r>
    <x v="7"/>
    <x v="9"/>
    <n v="500"/>
    <n v="750"/>
  </r>
  <r>
    <x v="7"/>
    <x v="9"/>
    <n v="500"/>
    <n v="750"/>
  </r>
  <r>
    <x v="7"/>
    <x v="3"/>
    <n v="0"/>
    <n v="0"/>
  </r>
  <r>
    <x v="7"/>
    <x v="6"/>
    <n v="0"/>
    <n v="0"/>
  </r>
  <r>
    <x v="8"/>
    <x v="0"/>
    <n v="0"/>
    <n v="2000"/>
  </r>
  <r>
    <x v="8"/>
    <x v="3"/>
    <n v="0"/>
    <n v="42500"/>
  </r>
  <r>
    <x v="8"/>
    <x v="3"/>
    <n v="0"/>
    <n v="42500"/>
  </r>
  <r>
    <x v="8"/>
    <x v="3"/>
    <n v="0"/>
    <n v="42500"/>
  </r>
  <r>
    <x v="8"/>
    <x v="10"/>
    <n v="0"/>
    <n v="42500"/>
  </r>
  <r>
    <x v="8"/>
    <x v="10"/>
    <n v="0"/>
    <n v="3000"/>
  </r>
  <r>
    <x v="8"/>
    <x v="3"/>
    <n v="0"/>
    <n v="0"/>
  </r>
  <r>
    <x v="8"/>
    <x v="3"/>
    <n v="0"/>
    <n v="0"/>
  </r>
  <r>
    <x v="8"/>
    <x v="3"/>
    <n v="0"/>
    <n v="42500"/>
  </r>
  <r>
    <x v="6"/>
    <x v="3"/>
    <n v="0"/>
    <n v="0"/>
  </r>
  <r>
    <x v="7"/>
    <x v="3"/>
    <n v="0"/>
    <n v="0"/>
  </r>
  <r>
    <x v="7"/>
    <x v="3"/>
    <n v="0"/>
    <n v="0"/>
  </r>
  <r>
    <x v="7"/>
    <x v="9"/>
    <n v="500"/>
    <n v="750"/>
  </r>
  <r>
    <x v="7"/>
    <x v="9"/>
    <n v="500"/>
    <n v="750"/>
  </r>
  <r>
    <x v="7"/>
    <x v="3"/>
    <n v="0"/>
    <n v="0"/>
  </r>
  <r>
    <x v="9"/>
    <x v="4"/>
    <n v="1000"/>
    <n v="1500"/>
  </r>
  <r>
    <x v="10"/>
    <x v="11"/>
    <n v="0"/>
    <n v="40000"/>
  </r>
  <r>
    <x v="9"/>
    <x v="4"/>
    <n v="200"/>
    <n v="250"/>
  </r>
  <r>
    <x v="9"/>
    <x v="3"/>
    <n v="0"/>
    <n v="0"/>
  </r>
  <r>
    <x v="9"/>
    <x v="3"/>
    <n v="0"/>
    <n v="0"/>
  </r>
  <r>
    <x v="9"/>
    <x v="3"/>
    <n v="0"/>
    <n v="0"/>
  </r>
  <r>
    <x v="9"/>
    <x v="3"/>
    <n v="0"/>
    <n v="0"/>
  </r>
  <r>
    <x v="9"/>
    <x v="3"/>
    <n v="0"/>
    <n v="0"/>
  </r>
  <r>
    <x v="9"/>
    <x v="3"/>
    <n v="0"/>
    <n v="0"/>
  </r>
  <r>
    <x v="9"/>
    <x v="3"/>
    <n v="0"/>
    <n v="0"/>
  </r>
  <r>
    <x v="9"/>
    <x v="3"/>
    <n v="0"/>
    <n v="0"/>
  </r>
  <r>
    <x v="9"/>
    <x v="3"/>
    <n v="0"/>
    <n v="0"/>
  </r>
  <r>
    <x v="9"/>
    <x v="3"/>
    <n v="0"/>
    <n v="0"/>
  </r>
  <r>
    <x v="9"/>
    <x v="6"/>
    <n v="0"/>
    <n v="0"/>
  </r>
  <r>
    <x v="9"/>
    <x v="6"/>
    <n v="0"/>
    <n v="0"/>
  </r>
  <r>
    <x v="9"/>
    <x v="3"/>
    <n v="0"/>
    <n v="0"/>
  </r>
  <r>
    <x v="9"/>
    <x v="3"/>
    <n v="0"/>
    <n v="0"/>
  </r>
  <r>
    <x v="9"/>
    <x v="3"/>
    <n v="0"/>
    <n v="0"/>
  </r>
  <r>
    <x v="9"/>
    <x v="3"/>
    <n v="0"/>
    <n v="0"/>
  </r>
  <r>
    <x v="9"/>
    <x v="3"/>
    <n v="0"/>
    <n v="0"/>
  </r>
  <r>
    <x v="9"/>
    <x v="3"/>
    <n v="0"/>
    <n v="0"/>
  </r>
  <r>
    <x v="9"/>
    <x v="3"/>
    <n v="0"/>
    <n v="0"/>
  </r>
  <r>
    <x v="9"/>
    <x v="3"/>
    <n v="0"/>
    <n v="0"/>
  </r>
  <r>
    <x v="9"/>
    <x v="3"/>
    <n v="0"/>
    <n v="0"/>
  </r>
  <r>
    <x v="9"/>
    <x v="3"/>
    <n v="0"/>
    <n v="0"/>
  </r>
  <r>
    <x v="9"/>
    <x v="3"/>
    <n v="0"/>
    <n v="0"/>
  </r>
  <r>
    <x v="9"/>
    <x v="3"/>
    <n v="0"/>
    <n v="0"/>
  </r>
  <r>
    <x v="10"/>
    <x v="8"/>
    <n v="1000"/>
    <n v="1500"/>
  </r>
  <r>
    <x v="11"/>
    <x v="3"/>
    <n v="0"/>
    <n v="0"/>
  </r>
  <r>
    <x v="11"/>
    <x v="12"/>
    <n v="500"/>
    <n v="1000"/>
  </r>
  <r>
    <x v="11"/>
    <x v="3"/>
    <n v="0"/>
    <n v="0"/>
  </r>
  <r>
    <x v="11"/>
    <x v="3"/>
    <n v="0"/>
    <n v="0"/>
  </r>
  <r>
    <x v="11"/>
    <x v="3"/>
    <n v="0"/>
    <n v="0"/>
  </r>
  <r>
    <x v="11"/>
    <x v="3"/>
    <n v="0"/>
    <n v="0"/>
  </r>
  <r>
    <x v="12"/>
    <x v="3"/>
    <n v="0"/>
    <n v="0"/>
  </r>
  <r>
    <x v="12"/>
    <x v="3"/>
    <n v="0"/>
    <n v="0"/>
  </r>
  <r>
    <x v="12"/>
    <x v="3"/>
    <n v="0"/>
    <n v="0"/>
  </r>
  <r>
    <x v="12"/>
    <x v="3"/>
    <n v="0"/>
    <n v="0"/>
  </r>
  <r>
    <x v="12"/>
    <x v="3"/>
    <n v="0"/>
    <n v="0"/>
  </r>
  <r>
    <x v="12"/>
    <x v="3"/>
    <n v="0"/>
    <n v="0"/>
  </r>
  <r>
    <x v="12"/>
    <x v="3"/>
    <n v="0"/>
    <n v="0"/>
  </r>
  <r>
    <x v="12"/>
    <x v="3"/>
    <n v="0"/>
    <n v="0"/>
  </r>
  <r>
    <x v="13"/>
    <x v="3"/>
    <n v="0"/>
    <n v="0"/>
  </r>
  <r>
    <x v="14"/>
    <x v="3"/>
    <n v="0"/>
    <n v="0"/>
  </r>
  <r>
    <x v="14"/>
    <x v="3"/>
    <n v="0"/>
    <n v="0"/>
  </r>
  <r>
    <x v="15"/>
    <x v="3"/>
    <n v="0"/>
    <n v="0"/>
  </r>
  <r>
    <x v="15"/>
    <x v="3"/>
    <n v="0"/>
    <n v="0"/>
  </r>
  <r>
    <x v="15"/>
    <x v="3"/>
    <n v="0"/>
    <n v="0"/>
  </r>
  <r>
    <x v="14"/>
    <x v="6"/>
    <n v="0"/>
    <n v="0"/>
  </r>
  <r>
    <x v="13"/>
    <x v="3"/>
    <n v="0"/>
    <n v="10000"/>
  </r>
  <r>
    <x v="13"/>
    <x v="3"/>
    <n v="0"/>
    <n v="0"/>
  </r>
  <r>
    <x v="13"/>
    <x v="3"/>
    <n v="0"/>
    <n v="0"/>
  </r>
  <r>
    <x v="13"/>
    <x v="13"/>
    <n v="1000"/>
    <n v="1500"/>
  </r>
  <r>
    <x v="13"/>
    <x v="13"/>
    <n v="1000"/>
    <n v="1500"/>
  </r>
  <r>
    <x v="15"/>
    <x v="3"/>
    <n v="0"/>
    <n v="0"/>
  </r>
  <r>
    <x v="15"/>
    <x v="11"/>
    <n v="0"/>
    <n v="20000"/>
  </r>
  <r>
    <x v="15"/>
    <x v="11"/>
    <n v="0"/>
    <n v="0"/>
  </r>
  <r>
    <x v="15"/>
    <x v="3"/>
    <n v="0"/>
    <n v="0"/>
  </r>
  <r>
    <x v="15"/>
    <x v="11"/>
    <n v="0"/>
    <n v="30000"/>
  </r>
  <r>
    <x v="15"/>
    <x v="11"/>
    <n v="0"/>
    <n v="50000"/>
  </r>
  <r>
    <x v="15"/>
    <x v="11"/>
    <n v="0"/>
    <n v="0"/>
  </r>
  <r>
    <x v="15"/>
    <x v="11"/>
    <n v="0"/>
    <n v="0"/>
  </r>
  <r>
    <x v="13"/>
    <x v="6"/>
    <n v="0"/>
    <n v="0"/>
  </r>
  <r>
    <x v="13"/>
    <x v="3"/>
    <n v="0"/>
    <n v="0"/>
  </r>
  <r>
    <x v="13"/>
    <x v="3"/>
    <n v="0"/>
    <n v="0"/>
  </r>
  <r>
    <x v="14"/>
    <x v="6"/>
    <n v="2000"/>
    <n v="2500"/>
  </r>
  <r>
    <x v="14"/>
    <x v="3"/>
    <n v="0"/>
    <n v="0"/>
  </r>
  <r>
    <x v="14"/>
    <x v="3"/>
    <n v="0"/>
    <n v="0"/>
  </r>
  <r>
    <x v="14"/>
    <x v="3"/>
    <n v="0"/>
    <n v="0"/>
  </r>
  <r>
    <x v="14"/>
    <x v="3"/>
    <n v="0"/>
    <n v="0"/>
  </r>
  <r>
    <x v="14"/>
    <x v="0"/>
    <n v="2000"/>
    <n v="2500"/>
  </r>
  <r>
    <x v="14"/>
    <x v="3"/>
    <n v="0"/>
    <n v="0"/>
  </r>
  <r>
    <x v="14"/>
    <x v="5"/>
    <n v="0"/>
    <n v="0"/>
  </r>
  <r>
    <x v="14"/>
    <x v="3"/>
    <n v="0"/>
    <n v="0"/>
  </r>
  <r>
    <x v="14"/>
    <x v="6"/>
    <n v="0"/>
    <n v="0"/>
  </r>
  <r>
    <x v="14"/>
    <x v="3"/>
    <n v="0"/>
    <n v="0"/>
  </r>
  <r>
    <x v="14"/>
    <x v="3"/>
    <n v="0"/>
    <n v="0"/>
  </r>
  <r>
    <x v="16"/>
    <x v="8"/>
    <n v="0"/>
    <n v="0"/>
  </r>
  <r>
    <x v="16"/>
    <x v="6"/>
    <n v="0"/>
    <n v="0"/>
  </r>
  <r>
    <x v="16"/>
    <x v="8"/>
    <n v="0"/>
    <n v="0"/>
  </r>
  <r>
    <x v="16"/>
    <x v="8"/>
    <n v="0"/>
    <n v="0"/>
  </r>
  <r>
    <x v="16"/>
    <x v="3"/>
    <n v="0"/>
    <n v="0"/>
  </r>
  <r>
    <x v="16"/>
    <x v="3"/>
    <n v="0"/>
    <n v="0"/>
  </r>
  <r>
    <x v="16"/>
    <x v="6"/>
    <n v="0"/>
    <n v="1500"/>
  </r>
  <r>
    <x v="14"/>
    <x v="3"/>
    <n v="0"/>
    <n v="0"/>
  </r>
  <r>
    <x v="16"/>
    <x v="3"/>
    <n v="0"/>
    <n v="0"/>
  </r>
  <r>
    <x v="16"/>
    <x v="3"/>
    <n v="0"/>
    <n v="0"/>
  </r>
  <r>
    <x v="16"/>
    <x v="14"/>
    <n v="0"/>
    <n v="1500"/>
  </r>
  <r>
    <x v="16"/>
    <x v="3"/>
    <n v="0"/>
    <n v="0"/>
  </r>
  <r>
    <x v="16"/>
    <x v="6"/>
    <n v="0"/>
    <n v="0"/>
  </r>
  <r>
    <x v="16"/>
    <x v="3"/>
    <n v="0"/>
    <n v="0"/>
  </r>
  <r>
    <x v="14"/>
    <x v="3"/>
    <n v="0"/>
    <n v="0"/>
  </r>
  <r>
    <x v="16"/>
    <x v="4"/>
    <n v="0"/>
    <n v="1200"/>
  </r>
  <r>
    <x v="12"/>
    <x v="10"/>
    <n v="0"/>
    <n v="0"/>
  </r>
  <r>
    <x v="12"/>
    <x v="3"/>
    <n v="0"/>
    <n v="0"/>
  </r>
  <r>
    <x v="12"/>
    <x v="10"/>
    <m/>
    <m/>
  </r>
  <r>
    <x v="12"/>
    <x v="9"/>
    <n v="0"/>
    <n v="1000"/>
  </r>
  <r>
    <x v="16"/>
    <x v="15"/>
    <n v="0"/>
    <n v="1000"/>
  </r>
  <r>
    <x v="17"/>
    <x v="3"/>
    <n v="0"/>
    <n v="0"/>
  </r>
  <r>
    <x v="17"/>
    <x v="3"/>
    <n v="0"/>
    <n v="0"/>
  </r>
  <r>
    <x v="17"/>
    <x v="3"/>
    <n v="0"/>
    <n v="0"/>
  </r>
  <r>
    <x v="17"/>
    <x v="6"/>
    <n v="0"/>
    <n v="0"/>
  </r>
  <r>
    <x v="17"/>
    <x v="6"/>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7"/>
    <x v="3"/>
    <n v="0"/>
    <n v="0"/>
  </r>
  <r>
    <x v="18"/>
    <x v="8"/>
    <n v="0"/>
    <n v="0"/>
  </r>
  <r>
    <x v="18"/>
    <x v="8"/>
    <n v="0"/>
    <n v="0"/>
  </r>
  <r>
    <x v="18"/>
    <x v="16"/>
    <n v="0"/>
    <n v="0"/>
  </r>
  <r>
    <x v="18"/>
    <x v="3"/>
    <n v="0"/>
    <n v="0"/>
  </r>
  <r>
    <x v="18"/>
    <x v="3"/>
    <n v="0"/>
    <n v="0"/>
  </r>
  <r>
    <x v="19"/>
    <x v="3"/>
    <n v="0"/>
    <n v="0"/>
  </r>
  <r>
    <x v="19"/>
    <x v="3"/>
    <n v="0"/>
    <n v="0"/>
  </r>
  <r>
    <x v="18"/>
    <x v="3"/>
    <n v="0"/>
    <n v="0"/>
  </r>
  <r>
    <x v="19"/>
    <x v="3"/>
    <n v="0"/>
    <n v="0"/>
  </r>
  <r>
    <x v="17"/>
    <x v="3"/>
    <n v="0"/>
    <n v="0"/>
  </r>
  <r>
    <x v="18"/>
    <x v="17"/>
    <n v="0"/>
    <n v="0"/>
  </r>
  <r>
    <x v="18"/>
    <x v="3"/>
    <n v="0"/>
    <n v="0"/>
  </r>
  <r>
    <x v="20"/>
    <x v="3"/>
    <n v="0"/>
    <n v="2000"/>
  </r>
  <r>
    <x v="20"/>
    <x v="0"/>
    <n v="5000"/>
    <n v="6000"/>
  </r>
  <r>
    <x v="20"/>
    <x v="1"/>
    <n v="40000"/>
    <n v="10000"/>
  </r>
  <r>
    <x v="20"/>
    <x v="3"/>
    <n v="0"/>
    <n v="0"/>
  </r>
  <r>
    <x v="20"/>
    <x v="3"/>
    <n v="0"/>
    <n v="0"/>
  </r>
  <r>
    <x v="20"/>
    <x v="3"/>
    <n v="0"/>
    <n v="0"/>
  </r>
  <r>
    <x v="20"/>
    <x v="6"/>
    <n v="0"/>
    <n v="0"/>
  </r>
  <r>
    <x v="20"/>
    <x v="18"/>
    <n v="40000"/>
    <n v="45000"/>
  </r>
  <r>
    <x v="20"/>
    <x v="3"/>
    <n v="0"/>
    <n v="0"/>
  </r>
  <r>
    <x v="20"/>
    <x v="3"/>
    <n v="0"/>
    <n v="0"/>
  </r>
  <r>
    <x v="21"/>
    <x v="3"/>
    <n v="0"/>
    <n v="0"/>
  </r>
  <r>
    <x v="21"/>
    <x v="3"/>
    <n v="0"/>
    <n v="0"/>
  </r>
  <r>
    <x v="21"/>
    <x v="3"/>
    <n v="0"/>
    <n v="0"/>
  </r>
  <r>
    <x v="21"/>
    <x v="3"/>
    <n v="0"/>
    <n v="0"/>
  </r>
  <r>
    <x v="21"/>
    <x v="3"/>
    <n v="0"/>
    <n v="0"/>
  </r>
  <r>
    <x v="21"/>
    <x v="3"/>
    <n v="0"/>
    <n v="0"/>
  </r>
  <r>
    <x v="21"/>
    <x v="19"/>
    <n v="500"/>
    <n v="500"/>
  </r>
  <r>
    <x v="21"/>
    <x v="19"/>
    <n v="500"/>
    <n v="500"/>
  </r>
  <r>
    <x v="21"/>
    <x v="3"/>
    <n v="0"/>
    <n v="0"/>
  </r>
  <r>
    <x v="21"/>
    <x v="19"/>
    <n v="500"/>
    <n v="50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21"/>
    <x v="3"/>
    <n v="0"/>
    <n v="0"/>
  </r>
  <r>
    <x v="19"/>
    <x v="6"/>
    <n v="0"/>
    <n v="0"/>
  </r>
  <r>
    <x v="21"/>
    <x v="3"/>
    <n v="0"/>
    <n v="0"/>
  </r>
  <r>
    <x v="19"/>
    <x v="3"/>
    <n v="0"/>
    <n v="0"/>
  </r>
  <r>
    <x v="21"/>
    <x v="3"/>
    <n v="0"/>
    <n v="0"/>
  </r>
  <r>
    <x v="21"/>
    <x v="3"/>
    <n v="0"/>
    <n v="0"/>
  </r>
  <r>
    <x v="21"/>
    <x v="3"/>
    <n v="0"/>
    <n v="0"/>
  </r>
  <r>
    <x v="21"/>
    <x v="3"/>
    <n v="0"/>
    <n v="0"/>
  </r>
  <r>
    <x v="21"/>
    <x v="3"/>
    <n v="0"/>
    <n v="0"/>
  </r>
  <r>
    <x v="21"/>
    <x v="3"/>
    <n v="0"/>
    <n v="0"/>
  </r>
  <r>
    <x v="21"/>
    <x v="20"/>
    <n v="200"/>
    <n v="1200"/>
  </r>
  <r>
    <x v="21"/>
    <x v="3"/>
    <n v="0"/>
    <n v="0"/>
  </r>
  <r>
    <x v="21"/>
    <x v="3"/>
    <n v="0"/>
    <n v="0"/>
  </r>
  <r>
    <x v="21"/>
    <x v="3"/>
    <n v="0"/>
    <n v="0"/>
  </r>
  <r>
    <x v="21"/>
    <x v="3"/>
    <n v="0"/>
    <n v="0"/>
  </r>
  <r>
    <x v="21"/>
    <x v="3"/>
    <n v="0"/>
    <n v="0"/>
  </r>
  <r>
    <x v="19"/>
    <x v="21"/>
    <n v="0"/>
    <n v="0"/>
  </r>
  <r>
    <x v="21"/>
    <x v="3"/>
    <n v="0"/>
    <n v="0"/>
  </r>
  <r>
    <x v="20"/>
    <x v="3"/>
    <n v="0"/>
    <n v="0"/>
  </r>
  <r>
    <x v="20"/>
    <x v="3"/>
    <n v="0"/>
    <n v="0"/>
  </r>
  <r>
    <x v="22"/>
    <x v="3"/>
    <n v="0"/>
    <n v="0"/>
  </r>
  <r>
    <x v="20"/>
    <x v="19"/>
    <n v="5000"/>
    <n v="5000"/>
  </r>
  <r>
    <x v="19"/>
    <x v="19"/>
    <n v="1000"/>
    <n v="1500"/>
  </r>
  <r>
    <x v="22"/>
    <x v="3"/>
    <n v="0"/>
    <n v="0"/>
  </r>
  <r>
    <x v="22"/>
    <x v="3"/>
    <n v="0"/>
    <n v="0"/>
  </r>
  <r>
    <x v="22"/>
    <x v="3"/>
    <n v="0"/>
    <n v="0"/>
  </r>
  <r>
    <x v="22"/>
    <x v="3"/>
    <n v="0"/>
    <n v="0"/>
  </r>
  <r>
    <x v="22"/>
    <x v="3"/>
    <n v="0"/>
    <n v="0"/>
  </r>
  <r>
    <x v="22"/>
    <x v="3"/>
    <n v="0"/>
    <n v="0"/>
  </r>
  <r>
    <x v="22"/>
    <x v="3"/>
    <n v="0"/>
    <n v="0"/>
  </r>
  <r>
    <x v="20"/>
    <x v="3"/>
    <n v="0"/>
    <n v="0"/>
  </r>
  <r>
    <x v="20"/>
    <x v="3"/>
    <n v="0"/>
    <n v="0"/>
  </r>
  <r>
    <x v="19"/>
    <x v="3"/>
    <n v="0"/>
    <n v="0"/>
  </r>
  <r>
    <x v="22"/>
    <x v="3"/>
    <n v="0"/>
    <n v="0"/>
  </r>
  <r>
    <x v="22"/>
    <x v="3"/>
    <n v="0"/>
    <n v="0"/>
  </r>
  <r>
    <x v="21"/>
    <x v="11"/>
    <n v="40000"/>
    <n v="45000"/>
  </r>
  <r>
    <x v="23"/>
    <x v="3"/>
    <n v="0"/>
    <n v="0"/>
  </r>
  <r>
    <x v="23"/>
    <x v="3"/>
    <n v="0"/>
    <n v="0"/>
  </r>
  <r>
    <x v="21"/>
    <x v="3"/>
    <n v="0"/>
    <n v="0"/>
  </r>
  <r>
    <x v="23"/>
    <x v="3"/>
    <n v="0"/>
    <n v="0"/>
  </r>
  <r>
    <x v="23"/>
    <x v="8"/>
    <n v="0"/>
    <n v="0"/>
  </r>
  <r>
    <x v="21"/>
    <x v="8"/>
    <n v="0"/>
    <n v="0"/>
  </r>
  <r>
    <x v="21"/>
    <x v="8"/>
    <n v="0"/>
    <n v="0"/>
  </r>
  <r>
    <x v="23"/>
    <x v="8"/>
    <n v="0"/>
    <n v="0"/>
  </r>
  <r>
    <x v="23"/>
    <x v="8"/>
    <n v="0"/>
    <n v="0"/>
  </r>
  <r>
    <x v="21"/>
    <x v="8"/>
    <n v="0"/>
    <n v="0"/>
  </r>
  <r>
    <x v="21"/>
    <x v="8"/>
    <n v="0"/>
    <n v="0"/>
  </r>
  <r>
    <x v="19"/>
    <x v="8"/>
    <n v="0"/>
    <n v="0"/>
  </r>
  <r>
    <x v="19"/>
    <x v="8"/>
    <n v="0"/>
    <n v="0"/>
  </r>
  <r>
    <x v="19"/>
    <x v="8"/>
    <n v="0"/>
    <n v="0"/>
  </r>
  <r>
    <x v="17"/>
    <x v="8"/>
    <n v="0"/>
    <n v="0"/>
  </r>
  <r>
    <x v="17"/>
    <x v="8"/>
    <n v="0"/>
    <n v="0"/>
  </r>
  <r>
    <x v="19"/>
    <x v="8"/>
    <n v="0"/>
    <n v="0"/>
  </r>
  <r>
    <x v="19"/>
    <x v="8"/>
    <n v="0"/>
    <n v="0"/>
  </r>
  <r>
    <x v="19"/>
    <x v="8"/>
    <n v="0"/>
    <n v="0"/>
  </r>
  <r>
    <x v="20"/>
    <x v="8"/>
    <n v="0"/>
    <n v="0"/>
  </r>
  <r>
    <x v="19"/>
    <x v="8"/>
    <n v="0"/>
    <n v="0"/>
  </r>
  <r>
    <x v="17"/>
    <x v="8"/>
    <n v="0"/>
    <n v="0"/>
  </r>
  <r>
    <x v="19"/>
    <x v="8"/>
    <n v="0"/>
    <n v="0"/>
  </r>
  <r>
    <x v="19"/>
    <x v="8"/>
    <n v="0"/>
    <n v="0"/>
  </r>
  <r>
    <x v="19"/>
    <x v="8"/>
    <n v="0"/>
    <n v="0"/>
  </r>
  <r>
    <x v="20"/>
    <x v="8"/>
    <n v="6000"/>
    <n v="7500"/>
  </r>
  <r>
    <x v="19"/>
    <x v="8"/>
    <n v="0"/>
    <n v="0"/>
  </r>
  <r>
    <x v="19"/>
    <x v="8"/>
    <n v="600"/>
    <n v="1500"/>
  </r>
  <r>
    <x v="19"/>
    <x v="8"/>
    <n v="400"/>
    <n v="800"/>
  </r>
  <r>
    <x v="19"/>
    <x v="8"/>
    <n v="0"/>
    <n v="0"/>
  </r>
  <r>
    <x v="18"/>
    <x v="8"/>
    <n v="0"/>
    <n v="0"/>
  </r>
  <r>
    <x v="19"/>
    <x v="3"/>
    <n v="0"/>
    <n v="0"/>
  </r>
  <r>
    <x v="19"/>
    <x v="3"/>
    <n v="0"/>
    <n v="0"/>
  </r>
  <r>
    <x v="19"/>
    <x v="3"/>
    <n v="0"/>
    <n v="0"/>
  </r>
  <r>
    <x v="19"/>
    <x v="3"/>
    <n v="0"/>
    <n v="0"/>
  </r>
  <r>
    <x v="19"/>
    <x v="6"/>
    <n v="0"/>
    <n v="0"/>
  </r>
  <r>
    <x v="19"/>
    <x v="6"/>
    <n v="0"/>
    <n v="0"/>
  </r>
  <r>
    <x v="19"/>
    <x v="6"/>
    <n v="0"/>
    <n v="0"/>
  </r>
  <r>
    <x v="19"/>
    <x v="3"/>
    <n v="0"/>
    <n v="0"/>
  </r>
  <r>
    <x v="19"/>
    <x v="3"/>
    <n v="0"/>
    <n v="0"/>
  </r>
  <r>
    <x v="19"/>
    <x v="3"/>
    <n v="0"/>
    <n v="0"/>
  </r>
  <r>
    <x v="19"/>
    <x v="3"/>
    <n v="0"/>
    <n v="0"/>
  </r>
  <r>
    <x v="19"/>
    <x v="4"/>
    <n v="600"/>
    <n v="200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19"/>
    <x v="3"/>
    <n v="0"/>
    <n v="0"/>
  </r>
  <r>
    <x v="24"/>
    <x v="3"/>
    <m/>
    <m/>
  </r>
</pivotCacheRecords>
</file>

<file path=xl/pivotCache/pivotCacheRecords3.xml><?xml version="1.0" encoding="utf-8"?>
<pivotCacheRecords xmlns="http://schemas.openxmlformats.org/spreadsheetml/2006/main" xmlns:r="http://schemas.openxmlformats.org/officeDocument/2006/relationships" count="23">
  <r>
    <x v="0"/>
    <n v="56880"/>
  </r>
  <r>
    <x v="1"/>
    <n v="90945"/>
  </r>
  <r>
    <x v="1"/>
    <n v="22001"/>
  </r>
  <r>
    <x v="2"/>
    <n v="11783"/>
  </r>
  <r>
    <x v="3"/>
    <n v="19718"/>
  </r>
  <r>
    <x v="4"/>
    <n v="42001"/>
  </r>
  <r>
    <x v="5"/>
    <n v="0"/>
  </r>
  <r>
    <x v="4"/>
    <n v="29822"/>
  </r>
  <r>
    <x v="5"/>
    <n v="27364"/>
  </r>
  <r>
    <x v="4"/>
    <n v="30000"/>
  </r>
  <r>
    <x v="5"/>
    <n v="0"/>
  </r>
  <r>
    <x v="4"/>
    <n v="0"/>
  </r>
  <r>
    <x v="4"/>
    <n v="11135"/>
  </r>
  <r>
    <x v="4"/>
    <n v="0"/>
  </r>
  <r>
    <x v="3"/>
    <n v="31915"/>
  </r>
  <r>
    <x v="3"/>
    <n v="13469"/>
  </r>
  <r>
    <x v="5"/>
    <n v="16595"/>
  </r>
  <r>
    <x v="5"/>
    <n v="3039"/>
  </r>
  <r>
    <x v="4"/>
    <n v="0"/>
  </r>
  <r>
    <x v="4"/>
    <n v="500"/>
  </r>
  <r>
    <x v="4"/>
    <n v="0"/>
  </r>
  <r>
    <x v="4"/>
    <n v="5706"/>
  </r>
  <r>
    <x v="4"/>
    <n v="0"/>
  </r>
</pivotCacheRecords>
</file>

<file path=xl/pivotCache/pivotCacheRecords4.xml><?xml version="1.0" encoding="utf-8"?>
<pivotCacheRecords xmlns="http://schemas.openxmlformats.org/spreadsheetml/2006/main" xmlns:r="http://schemas.openxmlformats.org/officeDocument/2006/relationships" count="23">
  <r>
    <x v="0"/>
    <s v="Sair Giderler Faslı"/>
    <s v="Proje Katkı Payı"/>
    <s v="689.01.002"/>
    <n v="60000"/>
    <n v="56880"/>
  </r>
  <r>
    <x v="1"/>
    <s v="Dışardan Sağlanan Fayda Ve Hizmetler Faslı"/>
    <s v="Toplantı, Misafir, İkran ve Temsil Gideri"/>
    <s v="793.01.001"/>
    <n v="278030"/>
    <n v="90945"/>
  </r>
  <r>
    <x v="1"/>
    <s v="Dışardan Sağlanan Fayda Ve Hizmetler Faslı"/>
    <s v="Telefon, SMS ve Haberleşme Gideri"/>
    <s v="793.01.007"/>
    <n v="42055"/>
    <n v="22001"/>
  </r>
  <r>
    <x v="2"/>
    <s v="Dışardan Sağlanan Fayda Ve Hizmetler Faslı"/>
    <s v="İnternet ve web sitesi gideri"/>
    <s v="793.01.008"/>
    <n v="21365"/>
    <n v="11783"/>
  </r>
  <r>
    <x v="3"/>
    <s v="Dışardan Sağlanan Fayda Ve Hizmetler Faslı"/>
    <s v="Posta ve Tebligat Gideri"/>
    <s v="793.01.009"/>
    <n v="32026"/>
    <n v="19718"/>
  </r>
  <r>
    <x v="4"/>
    <s v="Dışardan Sağlanan Fayda Ve Hizmetler Faslı"/>
    <s v="Kırtasiye ve Matbaa Gideri"/>
    <s v="793.01.013"/>
    <n v="74521"/>
    <n v="42001"/>
  </r>
  <r>
    <x v="5"/>
    <s v="Dışardan Sağlanan Fayda Ve Hizmetler Faslı"/>
    <s v="Etüt-Araştırma ve Ar-Ge Gideri"/>
    <s v="793.01.014"/>
    <n v="6000"/>
    <n v="0"/>
  </r>
  <r>
    <x v="4"/>
    <s v="Dışardan Sağlanan Fayda Ve Hizmetler Faslı"/>
    <s v="Taşıt, Akaryakıt Ulaşım Gideri"/>
    <s v="793.01.018"/>
    <n v="44308"/>
    <n v="29822"/>
  </r>
  <r>
    <x v="5"/>
    <s v="Basın Yayın Giderleri Faslı"/>
    <s v="Oda gazetesi basım gideri"/>
    <s v="793.02.001"/>
    <n v="45000"/>
    <n v="27364"/>
  </r>
  <r>
    <x v="4"/>
    <s v="Basın Yayın Giderleri Faslı"/>
    <s v="oda gazetesi dağıtım gideri"/>
    <s v="793.02.002"/>
    <n v="30000"/>
    <n v="30000"/>
  </r>
  <r>
    <x v="5"/>
    <s v="Basın Yayın Giderleri Faslı"/>
    <s v="Adana ve oda tanıtım faaliyetleri gideri"/>
    <s v="793.02.004"/>
    <n v="55000"/>
    <n v="0"/>
  </r>
  <r>
    <x v="4"/>
    <s v="Basın Yayın Giderleri Faslı"/>
    <s v="Diğer Sair Yayın Giderleri"/>
    <s v="793.02.005"/>
    <n v="3500"/>
    <n v="0"/>
  </r>
  <r>
    <x v="4"/>
    <s v="Basın Yayın Giderleri Faslı"/>
    <s v="Kitap-gazete ve abonelik giderleri"/>
    <s v="793.02.006"/>
    <n v="12300"/>
    <n v="11135"/>
  </r>
  <r>
    <x v="4"/>
    <s v="Sabit Kıymet Giderleri Faslı"/>
    <s v="Demirbaş alımı"/>
    <s v="793.03.002"/>
    <n v="45000"/>
    <n v="0"/>
  </r>
  <r>
    <x v="5"/>
    <s v="Seyehat ve Yol Giderleri Faslı"/>
    <s v="Organ üyeleri ve Gen.Sek.Seyahat ve Yol Giderleri"/>
    <s v="794.03.001"/>
    <n v="30000"/>
    <n v="31915"/>
  </r>
  <r>
    <x v="5"/>
    <s v="Seyehat ve Yol Giderleri Faslı"/>
    <s v="Organ üyeleri ve Gen.Sek. Yurt Dışı Seyahat ve Yol Giderleri"/>
    <s v="794.03.002"/>
    <n v="20000"/>
    <n v="13469"/>
  </r>
  <r>
    <x v="5"/>
    <s v="Seyehat ve Yol Giderleri Faslı"/>
    <s v="Oda Personeli yurt içi seyahat ve yol giderleri"/>
    <s v="794.03.003"/>
    <n v="25000"/>
    <n v="16595"/>
  </r>
  <r>
    <x v="5"/>
    <s v="Seyehat ve Yol Giderleri Faslı"/>
    <s v="Oda Personeli yurt dışı seyahat ve yol giderleri"/>
    <s v="794.03.004"/>
    <n v="20000"/>
    <n v="3039"/>
  </r>
  <r>
    <x v="5"/>
    <s v="Eğitim ve Fuar Giderleri Faslı"/>
    <s v="Sergi-Fuar ve Kongre Giderleri"/>
    <s v="794.07.001"/>
    <n v="10000"/>
    <n v="0"/>
  </r>
  <r>
    <x v="3"/>
    <s v="Eğitim ve Fuar Giderleri Faslı"/>
    <s v="Eğitim, seminer Giderleri (Üye)"/>
    <s v="794.07.002"/>
    <n v="35000"/>
    <n v="500"/>
  </r>
  <r>
    <x v="4"/>
    <s v="Eğitim ve Fuar Giderleri Faslı"/>
    <s v="Eğitim, seminer Giderleri (YK)"/>
    <s v="794.07.003"/>
    <n v="10000"/>
    <n v="0"/>
  </r>
  <r>
    <x v="4"/>
    <s v="Eğitim ve Fuar Giderleri Faslı"/>
    <s v="Eğitim, seminer Giderleri (Personel)"/>
    <s v="794.07.004"/>
    <n v="15000"/>
    <n v="5706"/>
  </r>
  <r>
    <x v="5"/>
    <s v="Eğitim ve Fuar Giderleri Faslı"/>
    <s v="İş Gezisi ve Ur-Ge Proje Giderleri"/>
    <s v="794.07.006"/>
    <n v="21000"/>
    <n v="0"/>
  </r>
</pivotCacheRecords>
</file>

<file path=xl/pivotCache/pivotCacheRecords5.xml><?xml version="1.0" encoding="utf-8"?>
<pivotCacheRecords xmlns="http://schemas.openxmlformats.org/spreadsheetml/2006/main" xmlns:r="http://schemas.openxmlformats.org/officeDocument/2006/relationships" count="387">
  <r>
    <x v="0"/>
    <x v="0"/>
    <s v="1.1"/>
    <x v="0"/>
    <s v="1.1.1"/>
    <x v="0"/>
    <s v="Yılda 4 kez"/>
    <s v="793.01.008"/>
    <n v="2000"/>
    <n v="3000"/>
    <n v="3500"/>
    <n v="4000"/>
    <n v="4500"/>
  </r>
  <r>
    <x v="0"/>
    <x v="0"/>
    <s v="1.1"/>
    <x v="0"/>
    <s v="1.1.2"/>
    <x v="1"/>
    <s v="1 adet yazılım, 6 ayda bir güncelleme yapılması"/>
    <s v="793.01.008"/>
    <n v="5000"/>
    <n v="2000"/>
    <n v="2000"/>
    <n v="2000"/>
    <n v="2000"/>
  </r>
  <r>
    <x v="0"/>
    <x v="0"/>
    <s v="1.1"/>
    <x v="0"/>
    <s v="1.1.3"/>
    <x v="2"/>
    <s v="Yılda 12 kez"/>
    <s v="793.01.008"/>
    <n v="250"/>
    <n v="500"/>
    <n v="750"/>
    <n v="1000"/>
    <n v="1250"/>
  </r>
  <r>
    <x v="0"/>
    <x v="0"/>
    <s v="1.1"/>
    <x v="0"/>
    <s v="1.1.4"/>
    <x v="3"/>
    <s v="Yılda 4 kez"/>
    <s v="793.02.004"/>
    <n v="0"/>
    <n v="0"/>
    <n v="0"/>
    <n v="0"/>
    <n v="0"/>
  </r>
  <r>
    <x v="0"/>
    <x v="0"/>
    <s v="1.2"/>
    <x v="1"/>
    <s v="1.2.1"/>
    <x v="4"/>
    <s v="1 adet yazılım, 6 ayda bir güncelleme yapılması"/>
    <s v="793.01.020"/>
    <n v="0"/>
    <n v="57000"/>
    <n v="60000"/>
    <n v="63000"/>
    <n v="65000"/>
  </r>
  <r>
    <x v="0"/>
    <x v="0"/>
    <s v="1.2"/>
    <x v="1"/>
    <s v="1.2.2"/>
    <x v="5"/>
    <s v="1 adet yazılım, 6 ayda bir güncelleme yapılması"/>
    <s v="793.01.008"/>
    <n v="0"/>
    <n v="5000"/>
    <n v="6000"/>
    <n v="6500"/>
    <n v="7000"/>
  </r>
  <r>
    <x v="0"/>
    <x v="0"/>
    <s v="1.2"/>
    <x v="1"/>
    <s v="1.2.3"/>
    <x v="6"/>
    <s v="1 adet yazılım, 6 ayda bir güncelleme yapılması"/>
    <s v="793.01.008"/>
    <n v="0"/>
    <n v="3000"/>
    <n v="3500"/>
    <n v="4000"/>
    <n v="4500"/>
  </r>
  <r>
    <x v="0"/>
    <x v="0"/>
    <s v="1.2"/>
    <x v="1"/>
    <s v="1.2.4"/>
    <x v="7"/>
    <s v="1 adet yazılım, 6 ayda bir güncelleme yapılması"/>
    <s v="793.01.008"/>
    <n v="0"/>
    <n v="0"/>
    <n v="0"/>
    <n v="0"/>
    <n v="0"/>
  </r>
  <r>
    <x v="0"/>
    <x v="0"/>
    <s v="1.2"/>
    <x v="1"/>
    <s v="1.2.5"/>
    <x v="8"/>
    <s v="1 adet yazılım, 6 ayda bir güncelleme yapılması"/>
    <s v="793.01.008"/>
    <n v="0"/>
    <n v="0"/>
    <n v="0"/>
    <n v="0"/>
    <n v="0"/>
  </r>
  <r>
    <x v="0"/>
    <x v="0"/>
    <s v="1.2"/>
    <x v="1"/>
    <s v="1.2.6"/>
    <x v="9"/>
    <s v="1 adet yazılım, 6 ayda bir güncelleme yapılması"/>
    <s v="793.01.008"/>
    <n v="0"/>
    <n v="10000"/>
    <n v="1000"/>
    <n v="1000"/>
    <n v="1000"/>
  </r>
  <r>
    <x v="0"/>
    <x v="0"/>
    <s v="1.2"/>
    <x v="1"/>
    <s v="1.2.7"/>
    <x v="10"/>
    <s v="yılda 12 kez güncelleme yapılması"/>
    <s v="793.01.008"/>
    <n v="250"/>
    <n v="500"/>
    <n v="750"/>
    <n v="1000"/>
    <n v="1250"/>
  </r>
  <r>
    <x v="0"/>
    <x v="0"/>
    <s v="1.2"/>
    <x v="1"/>
    <s v="1.2.8"/>
    <x v="11"/>
    <s v="1 adet yazılım, 6 ayda bir güncelleme yapılması"/>
    <s v="793.01.008"/>
    <n v="0"/>
    <n v="0"/>
    <n v="0"/>
    <n v="0"/>
    <n v="0"/>
  </r>
  <r>
    <x v="0"/>
    <x v="0"/>
    <s v="1.2"/>
    <x v="1"/>
    <s v="1.2.9"/>
    <x v="12"/>
    <s v="1 adet yazılım, 6 ayda bir güncelleme yapılması"/>
    <s v="793.01.008"/>
    <n v="0"/>
    <n v="5000"/>
    <n v="5000"/>
    <n v="5000"/>
    <n v="5000"/>
  </r>
  <r>
    <x v="0"/>
    <x v="0"/>
    <s v="1.2"/>
    <x v="1"/>
    <s v="1.2.10"/>
    <x v="13"/>
    <s v="1 adet yazılım, 6 ayda bir güncelleme yapılması"/>
    <s v="793.01.008"/>
    <n v="0"/>
    <n v="2000"/>
    <n v="3000"/>
    <n v="4000"/>
    <n v="5000"/>
  </r>
  <r>
    <x v="0"/>
    <x v="0"/>
    <s v="1.3"/>
    <x v="2"/>
    <s v="1.3.1"/>
    <x v="14"/>
    <s v="1 adet yazılım, 6 ayda bir güncelleme yapılması"/>
    <s v="793.01.008"/>
    <n v="0"/>
    <n v="0"/>
    <n v="0"/>
    <n v="0"/>
    <n v="0"/>
  </r>
  <r>
    <x v="0"/>
    <x v="0"/>
    <s v="1.3"/>
    <x v="2"/>
    <s v="1.3.2"/>
    <x v="15"/>
    <s v="Yılda 12 kez bakım yapılması"/>
    <s v="793.01.017"/>
    <n v="450"/>
    <n v="1800"/>
    <n v="2000"/>
    <n v="2500"/>
    <n v="3000"/>
  </r>
  <r>
    <x v="0"/>
    <x v="0"/>
    <s v="1.3"/>
    <x v="2"/>
    <s v="1.3.3"/>
    <x v="16"/>
    <s v="Yılda 12 kez bakım yapılması"/>
    <s v="793.01.017"/>
    <n v="600"/>
    <n v="3000"/>
    <n v="3500"/>
    <n v="4000"/>
    <n v="4500"/>
  </r>
  <r>
    <x v="0"/>
    <x v="0"/>
    <s v="1.3"/>
    <x v="2"/>
    <s v="1.3.4"/>
    <x v="17"/>
    <s v="Yılda 12 kez"/>
    <s v="793.01.008"/>
    <n v="0"/>
    <n v="0"/>
    <n v="0"/>
    <n v="0"/>
    <n v="0"/>
  </r>
  <r>
    <x v="0"/>
    <x v="0"/>
    <s v="1.2"/>
    <x v="1"/>
    <s v="1.2.11"/>
    <x v="18"/>
    <s v="1 yazılım 6 ayda bir güncelleme"/>
    <s v="793.01.008"/>
    <n v="0"/>
    <n v="0"/>
    <n v="0"/>
    <n v="0"/>
    <n v="0"/>
  </r>
  <r>
    <x v="0"/>
    <x v="0"/>
    <s v="1.2"/>
    <x v="1"/>
    <s v="1.2.12"/>
    <x v="19"/>
    <s v="Yılda 12 kez"/>
    <s v="793.01.008"/>
    <n v="0"/>
    <n v="0"/>
    <n v="0"/>
    <n v="0"/>
    <n v="0"/>
  </r>
  <r>
    <x v="1"/>
    <x v="1"/>
    <s v="2.1"/>
    <x v="3"/>
    <s v="2.1.1"/>
    <x v="20"/>
    <s v="Yılda 12 kez"/>
    <s v="793.01.008"/>
    <n v="0"/>
    <n v="0"/>
    <n v="0"/>
    <n v="0"/>
    <n v="0"/>
  </r>
  <r>
    <x v="1"/>
    <x v="1"/>
    <s v="2.1"/>
    <x v="3"/>
    <s v="2.1.2"/>
    <x v="21"/>
    <s v="Yılda 1 kez"/>
    <m/>
    <n v="0"/>
    <n v="0"/>
    <n v="0"/>
    <n v="0"/>
    <n v="0"/>
  </r>
  <r>
    <x v="1"/>
    <x v="1"/>
    <s v="2.1"/>
    <x v="3"/>
    <s v="2.1.3"/>
    <x v="22"/>
    <s v="Yılda 12 kez"/>
    <s v="793.01.018"/>
    <n v="250"/>
    <n v="350"/>
    <n v="450"/>
    <n v="550"/>
    <n v="650"/>
  </r>
  <r>
    <x v="1"/>
    <x v="1"/>
    <s v="2.1"/>
    <x v="3"/>
    <s v="2.1.4"/>
    <x v="23"/>
    <s v="Yılda 6 kez"/>
    <s v="793.01.018"/>
    <n v="250"/>
    <n v="350"/>
    <n v="450"/>
    <n v="550"/>
    <n v="650"/>
  </r>
  <r>
    <x v="1"/>
    <x v="1"/>
    <s v="2.1"/>
    <x v="3"/>
    <s v="2.1.5"/>
    <x v="24"/>
    <s v="Yılda 12 kez"/>
    <s v="793.01.018"/>
    <n v="250"/>
    <n v="350"/>
    <n v="450"/>
    <n v="550"/>
    <n v="650"/>
  </r>
  <r>
    <x v="1"/>
    <x v="1"/>
    <s v="2.1"/>
    <x v="3"/>
    <s v="2.1.6"/>
    <x v="25"/>
    <s v="Yılda 12 kez"/>
    <s v="793.01.018"/>
    <n v="250"/>
    <n v="350"/>
    <n v="450"/>
    <n v="550"/>
    <n v="650"/>
  </r>
  <r>
    <x v="1"/>
    <x v="1"/>
    <s v="2.1"/>
    <x v="3"/>
    <s v="2.1.7"/>
    <x v="26"/>
    <s v="Yılda 1 kez revize"/>
    <s v="793.01.009"/>
    <n v="200"/>
    <n v="300"/>
    <n v="400"/>
    <n v="500"/>
    <n v="600"/>
  </r>
  <r>
    <x v="1"/>
    <x v="1"/>
    <s v="2.1"/>
    <x v="3"/>
    <s v="2.1.8"/>
    <x v="27"/>
    <s v="Yılda 1 kez"/>
    <s v="793.01.008"/>
    <n v="200"/>
    <n v="300"/>
    <n v="400"/>
    <n v="500"/>
    <n v="600"/>
  </r>
  <r>
    <x v="1"/>
    <x v="1"/>
    <s v="2.1"/>
    <x v="3"/>
    <s v="2.1.9"/>
    <x v="28"/>
    <s v="Yılda 6 üye ziyareti"/>
    <s v="793.01.018"/>
    <n v="250"/>
    <n v="350"/>
    <n v="450"/>
    <n v="550"/>
    <n v="650"/>
  </r>
  <r>
    <x v="1"/>
    <x v="1"/>
    <s v="2.1"/>
    <x v="3"/>
    <s v="2.1.10"/>
    <x v="29"/>
    <s v="Yılda 5 üye şikayeti sonuçlandırmak"/>
    <m/>
    <n v="0"/>
    <n v="0"/>
    <n v="0"/>
    <n v="0"/>
    <n v="0"/>
  </r>
  <r>
    <x v="1"/>
    <x v="1"/>
    <s v="2.1"/>
    <x v="3"/>
    <s v="2.1.11"/>
    <x v="30"/>
    <s v="Yılda 1 kez"/>
    <m/>
    <n v="0"/>
    <n v="0"/>
    <n v="0"/>
    <n v="0"/>
    <n v="0"/>
  </r>
  <r>
    <x v="1"/>
    <x v="1"/>
    <s v="2.1"/>
    <x v="3"/>
    <s v="2.1.12"/>
    <x v="31"/>
    <s v="Yılda 4 kez"/>
    <s v="793.01.018"/>
    <n v="250"/>
    <n v="350"/>
    <n v="450"/>
    <n v="550"/>
    <n v="650"/>
  </r>
  <r>
    <x v="1"/>
    <x v="1"/>
    <s v="2.1"/>
    <x v="3"/>
    <s v="2.1.13"/>
    <x v="32"/>
    <s v="Yılda 1 kez"/>
    <s v="793.01.008"/>
    <n v="200"/>
    <n v="300"/>
    <n v="400"/>
    <n v="500"/>
    <n v="600"/>
  </r>
  <r>
    <x v="1"/>
    <x v="1"/>
    <s v="2.1"/>
    <x v="3"/>
    <s v="2.1.14"/>
    <x v="33"/>
    <s v="Yılda 12 kez "/>
    <s v="793.01.018"/>
    <n v="250"/>
    <n v="350"/>
    <n v="450"/>
    <n v="550"/>
    <n v="650"/>
  </r>
  <r>
    <x v="1"/>
    <x v="1"/>
    <s v="2.1"/>
    <x v="3"/>
    <s v="2.1.15"/>
    <x v="34"/>
    <s v="Yılda 24 defa"/>
    <s v="793.01.009"/>
    <n v="200"/>
    <n v="300"/>
    <n v="400"/>
    <n v="500"/>
    <n v="600"/>
  </r>
  <r>
    <x v="1"/>
    <x v="1"/>
    <s v="2.1"/>
    <x v="3"/>
    <s v="2.1.16"/>
    <x v="35"/>
    <s v="Yılda 12 kez"/>
    <s v="793.01.018"/>
    <n v="250"/>
    <n v="350"/>
    <n v="450"/>
    <n v="550"/>
    <n v="650"/>
  </r>
  <r>
    <x v="1"/>
    <x v="1"/>
    <s v="2.1"/>
    <x v="3"/>
    <s v="2.1.17"/>
    <x v="36"/>
    <s v="Yılda 12 kez"/>
    <s v="793.01.018"/>
    <n v="250"/>
    <n v="350"/>
    <n v="450"/>
    <n v="550"/>
    <n v="650"/>
  </r>
  <r>
    <x v="1"/>
    <x v="1"/>
    <s v="2.2"/>
    <x v="4"/>
    <s v="2.2.1"/>
    <x v="37"/>
    <s v="Yılda 12 kez "/>
    <m/>
    <n v="0"/>
    <n v="0"/>
    <n v="0"/>
    <n v="0"/>
    <n v="0"/>
  </r>
  <r>
    <x v="1"/>
    <x v="1"/>
    <s v="2.2"/>
    <x v="4"/>
    <s v="2.2.2."/>
    <x v="38"/>
    <s v="Yılda 1 kez"/>
    <s v="793.01.001"/>
    <n v="0"/>
    <n v="1500"/>
    <n v="1500"/>
    <n v="2000"/>
    <n v="2000"/>
  </r>
  <r>
    <x v="1"/>
    <x v="1"/>
    <s v="2.2"/>
    <x v="4"/>
    <s v="2.2.3"/>
    <x v="39"/>
    <s v="Yılda 2 kez"/>
    <m/>
    <n v="0"/>
    <n v="0"/>
    <n v="0"/>
    <n v="0"/>
    <n v="0"/>
  </r>
  <r>
    <x v="1"/>
    <x v="1"/>
    <s v="2.2"/>
    <x v="4"/>
    <s v="2.2.4"/>
    <x v="40"/>
    <s v="Yılda 2 kez"/>
    <m/>
    <n v="0"/>
    <n v="0"/>
    <n v="0"/>
    <n v="0"/>
    <n v="0"/>
  </r>
  <r>
    <x v="1"/>
    <x v="1"/>
    <s v="2.2"/>
    <x v="4"/>
    <s v="2.2.5"/>
    <x v="41"/>
    <s v="Yılda 6 kez"/>
    <m/>
    <n v="0"/>
    <n v="0"/>
    <n v="0"/>
    <n v="0"/>
    <n v="0"/>
  </r>
  <r>
    <x v="1"/>
    <x v="1"/>
    <s v="2.2"/>
    <x v="4"/>
    <s v="2.2.6"/>
    <x v="42"/>
    <s v="Yılda 4 kez"/>
    <s v="793.01.001"/>
    <n v="0"/>
    <n v="0"/>
    <n v="0"/>
    <n v="0"/>
    <n v="0"/>
  </r>
  <r>
    <x v="1"/>
    <x v="1"/>
    <s v="2.2"/>
    <x v="4"/>
    <s v="2.2.7"/>
    <x v="43"/>
    <s v="Yılda 1 kez"/>
    <m/>
    <n v="0"/>
    <n v="0"/>
    <n v="0"/>
    <n v="0"/>
    <n v="0"/>
  </r>
  <r>
    <x v="1"/>
    <x v="1"/>
    <s v="2.1"/>
    <x v="3"/>
    <s v="2.1.18"/>
    <x v="44"/>
    <s v="Yılda 12 kez"/>
    <m/>
    <n v="0"/>
    <n v="0"/>
    <n v="0"/>
    <n v="0"/>
    <n v="0"/>
  </r>
  <r>
    <x v="1"/>
    <x v="1"/>
    <s v="2.1"/>
    <x v="3"/>
    <s v="2.1.19"/>
    <x v="45"/>
    <s v="Yılda 4 kez"/>
    <m/>
    <n v="0"/>
    <n v="0"/>
    <n v="0"/>
    <n v="0"/>
    <n v="0"/>
  </r>
  <r>
    <x v="1"/>
    <x v="1"/>
    <s v="2.1"/>
    <x v="3"/>
    <s v="2.1.20"/>
    <x v="46"/>
    <s v="Yılda 4 kez"/>
    <m/>
    <n v="0"/>
    <n v="0"/>
    <n v="0"/>
    <n v="0"/>
    <n v="0"/>
  </r>
  <r>
    <x v="1"/>
    <x v="1"/>
    <s v="2.1"/>
    <x v="3"/>
    <s v="2.1.21"/>
    <x v="47"/>
    <s v="Yılda 12 kez "/>
    <m/>
    <n v="0"/>
    <n v="0"/>
    <n v="0"/>
    <n v="0"/>
    <n v="0"/>
  </r>
  <r>
    <x v="1"/>
    <x v="1"/>
    <s v="2.1"/>
    <x v="3"/>
    <s v="2.1.22"/>
    <x v="48"/>
    <s v="Yılda 2 kez"/>
    <m/>
    <n v="0"/>
    <n v="0"/>
    <n v="0"/>
    <n v="0"/>
    <n v="0"/>
  </r>
  <r>
    <x v="1"/>
    <x v="1"/>
    <s v="2.1"/>
    <x v="3"/>
    <s v="2.1.23"/>
    <x v="49"/>
    <s v="Yılda 12 kez"/>
    <m/>
    <n v="0"/>
    <n v="0"/>
    <n v="0"/>
    <n v="0"/>
    <n v="0"/>
  </r>
  <r>
    <x v="1"/>
    <x v="1"/>
    <s v="2.1"/>
    <x v="3"/>
    <s v="2.1.24"/>
    <x v="50"/>
    <s v="Yılda 12 kez"/>
    <m/>
    <n v="0"/>
    <n v="0"/>
    <n v="0"/>
    <n v="0"/>
    <n v="0"/>
  </r>
  <r>
    <x v="1"/>
    <x v="1"/>
    <s v="2.1"/>
    <x v="3"/>
    <s v="2.1.25"/>
    <x v="51"/>
    <s v="Yılda 12 kez"/>
    <m/>
    <n v="0"/>
    <n v="0"/>
    <n v="0"/>
    <n v="0"/>
    <n v="0"/>
  </r>
  <r>
    <x v="1"/>
    <x v="1"/>
    <s v="2.1"/>
    <x v="3"/>
    <s v="2.1.26"/>
    <x v="52"/>
    <s v="Yılda 12 kez"/>
    <m/>
    <n v="0"/>
    <n v="0"/>
    <n v="0"/>
    <n v="0"/>
    <n v="0"/>
  </r>
  <r>
    <x v="1"/>
    <x v="1"/>
    <s v="2.3"/>
    <x v="5"/>
    <s v="2.3.1"/>
    <x v="53"/>
    <s v="Yılda 12 kez"/>
    <m/>
    <n v="0"/>
    <n v="0"/>
    <n v="0"/>
    <n v="0"/>
    <n v="0"/>
  </r>
  <r>
    <x v="1"/>
    <x v="1"/>
    <s v="2.3"/>
    <x v="5"/>
    <s v="2.3.2"/>
    <x v="54"/>
    <s v="Yılda 1 kez"/>
    <s v="793.02.006"/>
    <n v="1000"/>
    <n v="2500"/>
    <n v="3000"/>
    <n v="3500"/>
    <n v="3500"/>
  </r>
  <r>
    <x v="1"/>
    <x v="1"/>
    <s v="2.3"/>
    <x v="5"/>
    <s v="2.3.3"/>
    <x v="55"/>
    <s v="Yılda 12 kez"/>
    <m/>
    <n v="0"/>
    <n v="0"/>
    <n v="0"/>
    <n v="0"/>
    <n v="0"/>
  </r>
  <r>
    <x v="1"/>
    <x v="1"/>
    <s v="2.3"/>
    <x v="5"/>
    <s v="2.3.4"/>
    <x v="56"/>
    <s v="Yılda 60 adet"/>
    <m/>
    <n v="0"/>
    <n v="0"/>
    <n v="0"/>
    <n v="0"/>
    <n v="0"/>
  </r>
  <r>
    <x v="1"/>
    <x v="1"/>
    <s v="2.3"/>
    <x v="5"/>
    <s v="2.3.5"/>
    <x v="57"/>
    <s v="Yılda 12 kez"/>
    <m/>
    <n v="0"/>
    <n v="0"/>
    <n v="0"/>
    <n v="0"/>
    <n v="0"/>
  </r>
  <r>
    <x v="1"/>
    <x v="1"/>
    <s v="2.3"/>
    <x v="5"/>
    <s v="2.3.6"/>
    <x v="58"/>
    <s v="Yılda 3 kez"/>
    <m/>
    <n v="0"/>
    <n v="0"/>
    <n v="0"/>
    <n v="0"/>
    <n v="0"/>
  </r>
  <r>
    <x v="2"/>
    <x v="2"/>
    <s v="3.1"/>
    <x v="6"/>
    <s v="3.1.1"/>
    <x v="59"/>
    <s v="Yılda 2 kez"/>
    <s v="794.07.002"/>
    <n v="5000"/>
    <n v="5000"/>
    <n v="15000"/>
    <n v="17500"/>
    <n v="20000"/>
  </r>
  <r>
    <x v="2"/>
    <x v="2"/>
    <s v="3.1"/>
    <x v="6"/>
    <s v="3.1.2"/>
    <x v="60"/>
    <s v="Yılda 2 kez"/>
    <s v="794.07.002"/>
    <n v="1000"/>
    <n v="3000"/>
    <n v="4000"/>
    <n v="5000"/>
    <n v="6000"/>
  </r>
  <r>
    <x v="2"/>
    <x v="2"/>
    <s v="3.1"/>
    <x v="6"/>
    <s v="3.1.3"/>
    <x v="61"/>
    <s v="Yılda 50 firma"/>
    <s v="794.07.002"/>
    <n v="0"/>
    <n v="0"/>
    <n v="0"/>
    <n v="0"/>
    <n v="0"/>
  </r>
  <r>
    <x v="2"/>
    <x v="2"/>
    <s v="3.1"/>
    <x v="6"/>
    <s v="3.1.4"/>
    <x v="62"/>
    <s v="Yılda 12 kez"/>
    <m/>
    <n v="0"/>
    <n v="0"/>
    <n v="0"/>
    <n v="0"/>
    <n v="0"/>
  </r>
  <r>
    <x v="2"/>
    <x v="2"/>
    <s v="3.1"/>
    <x v="6"/>
    <s v="3.1.5"/>
    <x v="63"/>
    <s v="Yılda 1 kez"/>
    <m/>
    <n v="0"/>
    <n v="0"/>
    <n v="0"/>
    <n v="0"/>
    <n v="0"/>
  </r>
  <r>
    <x v="2"/>
    <x v="2"/>
    <s v="3.1"/>
    <x v="6"/>
    <s v="3.1.6"/>
    <x v="64"/>
    <s v="Yılda 1 kez"/>
    <m/>
    <n v="20000"/>
    <n v="30000"/>
    <n v="50000"/>
    <n v="60000"/>
    <n v="65000"/>
  </r>
  <r>
    <x v="2"/>
    <x v="2"/>
    <s v="3.1"/>
    <x v="6"/>
    <s v="3.1.7"/>
    <x v="65"/>
    <s v="Kaldırılsın proje kaldırıldı"/>
    <m/>
    <n v="0"/>
    <n v="0"/>
    <n v="0"/>
    <n v="0"/>
    <n v="0"/>
  </r>
  <r>
    <x v="2"/>
    <x v="2"/>
    <s v="3.1"/>
    <x v="6"/>
    <s v="3.1.8"/>
    <x v="66"/>
    <s v="Yılda 100 üye"/>
    <m/>
    <n v="0"/>
    <n v="0"/>
    <n v="0"/>
    <n v="0"/>
    <n v="0"/>
  </r>
  <r>
    <x v="2"/>
    <x v="2"/>
    <s v="3.1"/>
    <x v="6"/>
    <s v="3.1.9"/>
    <x v="67"/>
    <s v="Yılda 10 kez"/>
    <m/>
    <n v="0"/>
    <n v="0"/>
    <n v="0"/>
    <n v="0"/>
    <n v="0"/>
  </r>
  <r>
    <x v="2"/>
    <x v="2"/>
    <s v="3.1"/>
    <x v="6"/>
    <s v="3.1.10"/>
    <x v="68"/>
    <s v="Yılda 12 kez"/>
    <s v="794.07.002"/>
    <n v="1000"/>
    <n v="2000"/>
    <n v="4000"/>
    <n v="6000"/>
    <n v="8000"/>
  </r>
  <r>
    <x v="2"/>
    <x v="2"/>
    <s v="3.2"/>
    <x v="7"/>
    <s v="3.2.1"/>
    <x v="69"/>
    <s v="Yılda 12 kez"/>
    <s v="793.01.001"/>
    <n v="0"/>
    <n v="0"/>
    <n v="0"/>
    <n v="0"/>
    <n v="0"/>
  </r>
  <r>
    <x v="2"/>
    <x v="2"/>
    <s v="3.2"/>
    <x v="7"/>
    <s v="3.2.2"/>
    <x v="70"/>
    <s v="Yılda 6 kez"/>
    <m/>
    <n v="0"/>
    <n v="0"/>
    <n v="0"/>
    <n v="0"/>
    <n v="0"/>
  </r>
  <r>
    <x v="2"/>
    <x v="2"/>
    <s v="3.2"/>
    <x v="7"/>
    <s v="3.2.3"/>
    <x v="71"/>
    <s v="Yılda 13 kez"/>
    <m/>
    <n v="0"/>
    <n v="0"/>
    <n v="0"/>
    <n v="0"/>
    <n v="0"/>
  </r>
  <r>
    <x v="2"/>
    <x v="2"/>
    <s v="3.2"/>
    <x v="7"/>
    <s v="3.2.4"/>
    <x v="72"/>
    <s v="Yılda 4 kez"/>
    <s v="793.01.014"/>
    <n v="500"/>
    <n v="750"/>
    <n v="1000"/>
    <n v="1250"/>
    <n v="1500"/>
  </r>
  <r>
    <x v="2"/>
    <x v="2"/>
    <s v="3.2"/>
    <x v="7"/>
    <s v="3.2.5"/>
    <x v="73"/>
    <s v="Yılda 24 kez"/>
    <s v="794.07.002"/>
    <n v="500"/>
    <n v="750"/>
    <n v="1000"/>
    <n v="1250"/>
    <n v="1500"/>
  </r>
  <r>
    <x v="2"/>
    <x v="2"/>
    <s v="3.2"/>
    <x v="7"/>
    <s v="3.2.6"/>
    <x v="74"/>
    <s v="Yılda 1 kez"/>
    <m/>
    <n v="0"/>
    <n v="0"/>
    <n v="0"/>
    <n v="0"/>
    <n v="0"/>
  </r>
  <r>
    <x v="2"/>
    <x v="2"/>
    <s v="3.2"/>
    <x v="7"/>
    <s v="3.2.7"/>
    <x v="75"/>
    <s v="Yılda 4 kez"/>
    <s v="793.01.014"/>
    <n v="500"/>
    <n v="750"/>
    <n v="1000"/>
    <n v="1250"/>
    <n v="1500"/>
  </r>
  <r>
    <x v="2"/>
    <x v="2"/>
    <s v="3.2"/>
    <x v="7"/>
    <s v="3.2.8"/>
    <x v="76"/>
    <s v="Yılda 4 kez"/>
    <s v="793.01.014"/>
    <n v="500"/>
    <n v="750"/>
    <n v="1000"/>
    <n v="1250"/>
    <n v="1500"/>
  </r>
  <r>
    <x v="2"/>
    <x v="2"/>
    <s v="3.2"/>
    <x v="7"/>
    <s v="3.2.9"/>
    <x v="77"/>
    <s v="Yılda 2 kez"/>
    <m/>
    <n v="0"/>
    <n v="0"/>
    <n v="0"/>
    <n v="0"/>
    <n v="0"/>
  </r>
  <r>
    <x v="2"/>
    <x v="2"/>
    <s v="3.2"/>
    <x v="7"/>
    <s v="3.2.10"/>
    <x v="78"/>
    <s v="Yılda 12 kez"/>
    <s v="793.01.001"/>
    <n v="0"/>
    <n v="0"/>
    <n v="0"/>
    <n v="0"/>
    <n v="0"/>
  </r>
  <r>
    <x v="2"/>
    <x v="2"/>
    <s v="3.3"/>
    <x v="8"/>
    <s v="3.3.1"/>
    <x v="79"/>
    <s v="1 yazılım 6 ayda bir güncelleme"/>
    <s v="793.01.008"/>
    <n v="0"/>
    <n v="2000"/>
    <n v="2500"/>
    <n v="3000"/>
    <n v="3500"/>
  </r>
  <r>
    <x v="2"/>
    <x v="2"/>
    <s v="3.3"/>
    <x v="8"/>
    <s v="3.3.2"/>
    <x v="80"/>
    <s v="Yılda 12 kez"/>
    <m/>
    <n v="0"/>
    <n v="42500"/>
    <n v="65000"/>
    <n v="75000"/>
    <n v="75000"/>
  </r>
  <r>
    <x v="2"/>
    <x v="2"/>
    <s v="3.3"/>
    <x v="8"/>
    <s v="3.3.3"/>
    <x v="81"/>
    <s v="Kaldırılsın proje tolga beye geçti."/>
    <m/>
    <n v="0"/>
    <n v="42500"/>
    <n v="65000"/>
    <n v="75000"/>
    <n v="75000"/>
  </r>
  <r>
    <x v="2"/>
    <x v="2"/>
    <s v="3.3"/>
    <x v="8"/>
    <s v="3.3.4"/>
    <x v="82"/>
    <s v="Yılda 12 kez"/>
    <m/>
    <n v="0"/>
    <n v="42500"/>
    <n v="65000"/>
    <n v="87500"/>
    <n v="90000"/>
  </r>
  <r>
    <x v="2"/>
    <x v="2"/>
    <s v="3.3"/>
    <x v="8"/>
    <s v="3.3.5"/>
    <x v="83"/>
    <s v="Yılda 1 kez"/>
    <s v="794.07.006"/>
    <n v="0"/>
    <n v="42500"/>
    <n v="65000"/>
    <n v="70000"/>
    <n v="75000"/>
  </r>
  <r>
    <x v="2"/>
    <x v="2"/>
    <s v="3.3"/>
    <x v="8"/>
    <s v="3.3.6"/>
    <x v="84"/>
    <s v="Proje bitti kaldırılsın"/>
    <s v="794.07.006"/>
    <n v="0"/>
    <n v="3000"/>
    <n v="0"/>
    <n v="0"/>
    <n v="0"/>
  </r>
  <r>
    <x v="2"/>
    <x v="2"/>
    <s v="3.3"/>
    <x v="8"/>
    <s v="3.3.7"/>
    <x v="85"/>
    <s v="Yılda 1 kez"/>
    <m/>
    <n v="0"/>
    <n v="0"/>
    <n v="0"/>
    <n v="0"/>
    <n v="0"/>
  </r>
  <r>
    <x v="2"/>
    <x v="2"/>
    <s v="3.3"/>
    <x v="8"/>
    <s v="3.3.8"/>
    <x v="86"/>
    <s v="Yılda 12 kez"/>
    <m/>
    <n v="0"/>
    <n v="0"/>
    <n v="0"/>
    <n v="0"/>
    <n v="0"/>
  </r>
  <r>
    <x v="2"/>
    <x v="2"/>
    <s v="3.3"/>
    <x v="8"/>
    <s v="3.3.9"/>
    <x v="87"/>
    <s v="Yılda 12 kez"/>
    <m/>
    <n v="0"/>
    <n v="42500"/>
    <n v="65000"/>
    <n v="75000"/>
    <n v="80000"/>
  </r>
  <r>
    <x v="2"/>
    <x v="2"/>
    <s v="3.1"/>
    <x v="6"/>
    <s v="3.1.11"/>
    <x v="88"/>
    <s v="Yılda 12 kez"/>
    <m/>
    <n v="0"/>
    <n v="0"/>
    <n v="0"/>
    <n v="0"/>
    <n v="0"/>
  </r>
  <r>
    <x v="2"/>
    <x v="2"/>
    <s v="3.2"/>
    <x v="7"/>
    <s v="3.2.11"/>
    <x v="89"/>
    <s v="2.2.3.5 ile aynı kaldırılsın"/>
    <m/>
    <n v="0"/>
    <n v="4000"/>
    <n v="0"/>
    <n v="0"/>
    <n v="0"/>
  </r>
  <r>
    <x v="2"/>
    <x v="2"/>
    <s v="3.2"/>
    <x v="7"/>
    <s v="3.2.12"/>
    <x v="90"/>
    <s v="Yılda 12 kez"/>
    <m/>
    <n v="0"/>
    <n v="60000"/>
    <n v="0"/>
    <n v="0"/>
    <n v="0"/>
  </r>
  <r>
    <x v="2"/>
    <x v="2"/>
    <s v="3.2"/>
    <x v="7"/>
    <s v="3.2.13"/>
    <x v="91"/>
    <s v="Yılda 12 kez"/>
    <s v="793.01.014"/>
    <n v="500"/>
    <n v="750"/>
    <n v="1000"/>
    <n v="1250"/>
    <n v="1500"/>
  </r>
  <r>
    <x v="2"/>
    <x v="2"/>
    <s v="3.2"/>
    <x v="7"/>
    <s v="3.2.14"/>
    <x v="92"/>
    <s v="Yılda 12 kez"/>
    <s v="793.01.014"/>
    <n v="500"/>
    <n v="750"/>
    <n v="1000"/>
    <n v="1250"/>
    <n v="1500"/>
  </r>
  <r>
    <x v="2"/>
    <x v="2"/>
    <s v="3.2"/>
    <x v="7"/>
    <s v="3.2.15"/>
    <x v="93"/>
    <s v="Yılda 12 kez"/>
    <m/>
    <n v="0"/>
    <n v="0"/>
    <n v="0"/>
    <n v="0"/>
    <n v="0"/>
  </r>
  <r>
    <x v="3"/>
    <x v="3"/>
    <s v="4.1"/>
    <x v="9"/>
    <s v="4.1.1"/>
    <x v="94"/>
    <s v="Yılda 12 kez"/>
    <s v="793.01.018"/>
    <n v="1000"/>
    <n v="1500"/>
    <n v="1750"/>
    <n v="2000"/>
    <n v="2500"/>
  </r>
  <r>
    <x v="3"/>
    <x v="3"/>
    <s v="4.2"/>
    <x v="10"/>
    <s v="4.2.1"/>
    <x v="95"/>
    <s v="Yılda 12 kez"/>
    <s v="689.01.002"/>
    <n v="0"/>
    <n v="40000"/>
    <n v="40000"/>
    <n v="40000"/>
    <n v="40000"/>
  </r>
  <r>
    <x v="3"/>
    <x v="3"/>
    <s v="4.1"/>
    <x v="9"/>
    <s v="4.1.2"/>
    <x v="96"/>
    <s v="Yılda 1000 adet"/>
    <s v="793.01.018"/>
    <n v="200"/>
    <n v="250"/>
    <n v="300"/>
    <n v="350"/>
    <n v="400"/>
  </r>
  <r>
    <x v="3"/>
    <x v="3"/>
    <s v="4.1"/>
    <x v="9"/>
    <s v="4.1.3"/>
    <x v="97"/>
    <s v="Yılda 100 üyeden doldurulmuş form toplamak"/>
    <m/>
    <n v="0"/>
    <n v="0"/>
    <n v="0"/>
    <n v="0"/>
    <n v="0"/>
  </r>
  <r>
    <x v="3"/>
    <x v="3"/>
    <s v="4.1"/>
    <x v="9"/>
    <s v="4.1.4"/>
    <x v="98"/>
    <s v="Yılda 100 üyeden açık pozisyon tespiti yapmak"/>
    <m/>
    <n v="0"/>
    <n v="0"/>
    <n v="0"/>
    <n v="0"/>
    <n v="0"/>
  </r>
  <r>
    <x v="3"/>
    <x v="3"/>
    <s v="4.1"/>
    <x v="9"/>
    <s v="4.1.5"/>
    <x v="99"/>
    <s v="Yılda 100 üyeden belirlenen mülteci açık pozisyonu belirlenecek "/>
    <m/>
    <n v="0"/>
    <n v="0"/>
    <n v="0"/>
    <n v="0"/>
    <n v="0"/>
  </r>
  <r>
    <x v="3"/>
    <x v="3"/>
    <s v="4.1"/>
    <x v="9"/>
    <s v="4.1.6"/>
    <x v="100"/>
    <s v="kaldırılsın işten ayrıldı"/>
    <m/>
    <n v="0"/>
    <n v="0"/>
    <n v="0"/>
    <n v="0"/>
    <n v="0"/>
  </r>
  <r>
    <x v="3"/>
    <x v="3"/>
    <s v="4.1"/>
    <x v="9"/>
    <s v="4.1.7"/>
    <x v="101"/>
    <s v="kaldırılsın işten ayrıldı"/>
    <m/>
    <n v="0"/>
    <n v="0"/>
    <n v="0"/>
    <n v="0"/>
    <n v="0"/>
  </r>
  <r>
    <x v="3"/>
    <x v="3"/>
    <s v="4.1"/>
    <x v="9"/>
    <s v="4.1.8"/>
    <x v="102"/>
    <s v="kaldırılsın işten ayrıldı"/>
    <m/>
    <n v="0"/>
    <n v="30000"/>
    <n v="20000"/>
    <n v="10000"/>
    <n v="10000"/>
  </r>
  <r>
    <x v="3"/>
    <x v="3"/>
    <s v="4.1"/>
    <x v="9"/>
    <s v="4.1.9"/>
    <x v="103"/>
    <s v="Yılda 100 firma ile yapılan myk anket sayısı"/>
    <m/>
    <n v="0"/>
    <n v="30000"/>
    <n v="20000"/>
    <n v="10000"/>
    <n v="10000"/>
  </r>
  <r>
    <x v="3"/>
    <x v="3"/>
    <s v="4.1"/>
    <x v="9"/>
    <s v="4.1.10"/>
    <x v="104"/>
    <s v="Yılda 12 kez"/>
    <m/>
    <n v="0"/>
    <n v="30000"/>
    <n v="20000"/>
    <n v="10000"/>
    <n v="10000"/>
  </r>
  <r>
    <x v="3"/>
    <x v="3"/>
    <s v="4.1"/>
    <x v="9"/>
    <s v="4.1.11"/>
    <x v="105"/>
    <s v="Yılda 12 kez"/>
    <m/>
    <n v="0"/>
    <n v="30000"/>
    <n v="20000"/>
    <n v="10000"/>
    <n v="10000"/>
  </r>
  <r>
    <x v="3"/>
    <x v="3"/>
    <s v="4.1"/>
    <x v="9"/>
    <s v="4.1.12"/>
    <x v="106"/>
    <s v="Yılda 12 kez"/>
    <m/>
    <n v="0"/>
    <n v="30000"/>
    <n v="20000"/>
    <n v="10000"/>
    <n v="10000"/>
  </r>
  <r>
    <x v="3"/>
    <x v="3"/>
    <s v="4.1"/>
    <x v="9"/>
    <s v="4.1.13"/>
    <x v="107"/>
    <s v="Yılda 80 firma ile görüşme yapılması"/>
    <s v="793.01.001"/>
    <n v="0"/>
    <n v="0"/>
    <n v="0"/>
    <n v="0"/>
    <n v="0"/>
  </r>
  <r>
    <x v="3"/>
    <x v="3"/>
    <s v="4.1"/>
    <x v="9"/>
    <s v="4.1.14"/>
    <x v="108"/>
    <s v="Yılda 12 kez"/>
    <s v="793.01.001"/>
    <n v="0"/>
    <n v="0"/>
    <n v="0"/>
    <n v="0"/>
    <n v="0"/>
  </r>
  <r>
    <x v="3"/>
    <x v="3"/>
    <s v="4.1"/>
    <x v="9"/>
    <s v="4.1.15"/>
    <x v="109"/>
    <s v="Yılda 12 kez"/>
    <m/>
    <n v="0"/>
    <n v="0"/>
    <n v="0"/>
    <n v="0"/>
    <n v="0"/>
  </r>
  <r>
    <x v="3"/>
    <x v="3"/>
    <s v="4.1"/>
    <x v="9"/>
    <s v="4.1.16"/>
    <x v="110"/>
    <s v="Yılda 2 kez"/>
    <m/>
    <n v="0"/>
    <n v="0"/>
    <n v="0"/>
    <n v="0"/>
    <n v="0"/>
  </r>
  <r>
    <x v="3"/>
    <x v="3"/>
    <s v="4.1"/>
    <x v="9"/>
    <s v="4.1.17"/>
    <x v="111"/>
    <s v="Bu madde kaldırılacak (Artık odalar tarafından onay yapılmıyor)"/>
    <m/>
    <n v="0"/>
    <n v="0"/>
    <n v="0"/>
    <n v="0"/>
    <n v="0"/>
  </r>
  <r>
    <x v="3"/>
    <x v="3"/>
    <s v="4.1"/>
    <x v="9"/>
    <s v="4.1.18"/>
    <x v="112"/>
    <s v="Yılda 12 kez"/>
    <m/>
    <n v="0"/>
    <n v="0"/>
    <n v="0"/>
    <n v="0"/>
    <n v="0"/>
  </r>
  <r>
    <x v="3"/>
    <x v="3"/>
    <s v="4.1"/>
    <x v="9"/>
    <s v="4.1.19"/>
    <x v="113"/>
    <s v="İşten ayrıldı kaldırılsın"/>
    <m/>
    <n v="0"/>
    <n v="0"/>
    <n v="0"/>
    <n v="0"/>
    <n v="0"/>
  </r>
  <r>
    <x v="3"/>
    <x v="3"/>
    <s v="4.1"/>
    <x v="9"/>
    <s v="4.1.20"/>
    <x v="114"/>
    <s v="İşten ayrıldı kaldırılsın"/>
    <m/>
    <n v="0"/>
    <n v="0"/>
    <n v="0"/>
    <n v="0"/>
    <n v="0"/>
  </r>
  <r>
    <x v="3"/>
    <x v="3"/>
    <s v="4.1"/>
    <x v="9"/>
    <s v="4.1.21"/>
    <x v="115"/>
    <s v="Yılda 12 kez"/>
    <m/>
    <n v="0"/>
    <n v="0"/>
    <n v="0"/>
    <n v="0"/>
    <n v="0"/>
  </r>
  <r>
    <x v="3"/>
    <x v="3"/>
    <s v="4.1"/>
    <x v="9"/>
    <s v="4.1.22"/>
    <x v="116"/>
    <s v="İşten ayrıldı kaldırılsın"/>
    <m/>
    <n v="0"/>
    <n v="0"/>
    <n v="0"/>
    <n v="0"/>
    <n v="0"/>
  </r>
  <r>
    <x v="3"/>
    <x v="3"/>
    <s v="4.1"/>
    <x v="9"/>
    <s v="4.1.23"/>
    <x v="117"/>
    <s v="İşten ayrıldı kaldırılsın"/>
    <m/>
    <n v="0"/>
    <n v="0"/>
    <n v="0"/>
    <n v="0"/>
    <n v="0"/>
  </r>
  <r>
    <x v="3"/>
    <x v="3"/>
    <s v="4.1"/>
    <x v="9"/>
    <s v="4.1.24"/>
    <x v="118"/>
    <s v="İşten ayrıldı kaldırılsın"/>
    <m/>
    <n v="0"/>
    <n v="0"/>
    <n v="0"/>
    <n v="0"/>
    <n v="0"/>
  </r>
  <r>
    <x v="3"/>
    <x v="3"/>
    <s v="4.1"/>
    <x v="9"/>
    <s v="4.1.25"/>
    <x v="119"/>
    <s v="İşten ayrıldı kaldırılsın"/>
    <m/>
    <n v="0"/>
    <n v="0"/>
    <n v="0"/>
    <n v="0"/>
    <n v="0"/>
  </r>
  <r>
    <x v="3"/>
    <x v="3"/>
    <s v="4.1"/>
    <x v="9"/>
    <s v="4.1.26"/>
    <x v="120"/>
    <s v="İşten ayrıldı kaldırılsın"/>
    <m/>
    <n v="0"/>
    <n v="0"/>
    <n v="0"/>
    <n v="0"/>
    <n v="0"/>
  </r>
  <r>
    <x v="3"/>
    <x v="3"/>
    <s v="4.2"/>
    <x v="10"/>
    <s v="4.2.2"/>
    <x v="121"/>
    <s v="İşten ayrıldı kaldırılsın"/>
    <s v="794.07.002"/>
    <n v="1000"/>
    <n v="1500"/>
    <n v="2000"/>
    <n v="2500"/>
    <n v="3000"/>
  </r>
  <r>
    <x v="3"/>
    <x v="3"/>
    <s v="4.3"/>
    <x v="11"/>
    <s v="4.3.1"/>
    <x v="122"/>
    <s v="Yılda 1 kez oluşturulan danışma kurulu"/>
    <m/>
    <n v="0"/>
    <n v="0"/>
    <n v="0"/>
    <n v="0"/>
    <n v="0"/>
  </r>
  <r>
    <x v="3"/>
    <x v="3"/>
    <s v="4.3"/>
    <x v="11"/>
    <s v="4.3.2"/>
    <x v="123"/>
    <s v="Yılda 100 firma"/>
    <s v="793.01.00"/>
    <n v="500"/>
    <n v="1000"/>
    <n v="1500"/>
    <n v="2000"/>
    <n v="2500"/>
  </r>
  <r>
    <x v="3"/>
    <x v="3"/>
    <s v="4.3"/>
    <x v="11"/>
    <s v="4.3.3"/>
    <x v="124"/>
    <s v="Yılda 100 firma görüşmesi"/>
    <m/>
    <n v="0"/>
    <n v="0"/>
    <n v="0"/>
    <n v="0"/>
    <n v="0"/>
  </r>
  <r>
    <x v="3"/>
    <x v="3"/>
    <s v="4.3"/>
    <x v="11"/>
    <s v="4.3.4"/>
    <x v="125"/>
    <s v="Yılda 3 bölüm"/>
    <m/>
    <n v="0"/>
    <n v="0"/>
    <n v="0"/>
    <n v="0"/>
    <n v="0"/>
  </r>
  <r>
    <x v="3"/>
    <x v="3"/>
    <s v="4.3"/>
    <x v="11"/>
    <s v="4.3.5"/>
    <x v="126"/>
    <s v="Yılda 12 kez"/>
    <m/>
    <n v="0"/>
    <n v="0"/>
    <n v="0"/>
    <n v="0"/>
    <n v="0"/>
  </r>
  <r>
    <x v="3"/>
    <x v="3"/>
    <s v="4.3"/>
    <x v="11"/>
    <s v="4.3.6"/>
    <x v="127"/>
    <s v="Yılda 12 kez"/>
    <m/>
    <n v="0"/>
    <n v="0"/>
    <n v="0"/>
    <n v="0"/>
    <n v="0"/>
  </r>
  <r>
    <x v="4"/>
    <x v="4"/>
    <s v="5.5"/>
    <x v="12"/>
    <s v="5.5.1"/>
    <x v="128"/>
    <s v="Yılda 12 kez"/>
    <m/>
    <n v="0"/>
    <n v="0"/>
    <n v="0"/>
    <n v="0"/>
    <n v="0"/>
  </r>
  <r>
    <x v="4"/>
    <x v="4"/>
    <s v="5.5"/>
    <x v="12"/>
    <s v="5.5.2"/>
    <x v="129"/>
    <s v="Yılda 12 kez "/>
    <m/>
    <n v="0"/>
    <n v="0"/>
    <n v="0"/>
    <n v="0"/>
    <n v="0"/>
  </r>
  <r>
    <x v="4"/>
    <x v="4"/>
    <s v="5.5"/>
    <x v="12"/>
    <s v="5.5.3"/>
    <x v="130"/>
    <s v="Yılda 4 kez"/>
    <m/>
    <n v="0"/>
    <n v="0"/>
    <n v="0"/>
    <n v="0"/>
    <n v="0"/>
  </r>
  <r>
    <x v="4"/>
    <x v="4"/>
    <s v="5.5"/>
    <x v="12"/>
    <s v="5.5.4"/>
    <x v="131"/>
    <s v="Yılda 4 kez"/>
    <m/>
    <n v="0"/>
    <n v="0"/>
    <n v="0"/>
    <n v="0"/>
    <n v="0"/>
  </r>
  <r>
    <x v="4"/>
    <x v="4"/>
    <s v="5.5"/>
    <x v="12"/>
    <s v="5.5.5"/>
    <x v="132"/>
    <s v="Yılda 8 kez"/>
    <m/>
    <n v="0"/>
    <n v="0"/>
    <n v="0"/>
    <n v="0"/>
    <n v="0"/>
  </r>
  <r>
    <x v="4"/>
    <x v="4"/>
    <s v="5.5"/>
    <x v="12"/>
    <s v="5.5.6"/>
    <x v="133"/>
    <s v="Yılda 12 kez"/>
    <m/>
    <n v="0"/>
    <n v="0"/>
    <n v="0"/>
    <n v="0"/>
    <n v="0"/>
  </r>
  <r>
    <x v="4"/>
    <x v="4"/>
    <s v="5.5"/>
    <x v="12"/>
    <s v="5.5.7"/>
    <x v="134"/>
    <s v="Yılda 12 kez"/>
    <m/>
    <n v="0"/>
    <n v="0"/>
    <n v="0"/>
    <n v="0"/>
    <n v="0"/>
  </r>
  <r>
    <x v="4"/>
    <x v="4"/>
    <s v="5.5"/>
    <x v="12"/>
    <s v="5.5.8"/>
    <x v="135"/>
    <s v="Yılda 12 kez"/>
    <m/>
    <n v="0"/>
    <n v="0"/>
    <n v="0"/>
    <n v="0"/>
    <n v="0"/>
  </r>
  <r>
    <x v="4"/>
    <x v="4"/>
    <s v="5.2"/>
    <x v="13"/>
    <s v="5.2.1"/>
    <x v="136"/>
    <s v="Yılda 1 kez fuar organizasyonu projesi geliştirilmesi"/>
    <m/>
    <n v="0"/>
    <n v="0"/>
    <n v="50000"/>
    <n v="0"/>
    <n v="0"/>
  </r>
  <r>
    <x v="4"/>
    <x v="4"/>
    <s v="5.3"/>
    <x v="14"/>
    <s v="5.3.1"/>
    <x v="137"/>
    <s v="Yılda 12 kez"/>
    <m/>
    <n v="0"/>
    <n v="0"/>
    <n v="0"/>
    <n v="0"/>
    <n v="0"/>
  </r>
  <r>
    <x v="4"/>
    <x v="4"/>
    <s v="5.3"/>
    <x v="14"/>
    <s v="5.3.2"/>
    <x v="138"/>
    <s v="Yılda 12 kez"/>
    <m/>
    <n v="0"/>
    <n v="0"/>
    <n v="0"/>
    <n v="0"/>
    <n v="0"/>
  </r>
  <r>
    <x v="4"/>
    <x v="4"/>
    <s v="5.1"/>
    <x v="15"/>
    <s v="5.1.1"/>
    <x v="139"/>
    <s v="Yılda 12 kez"/>
    <m/>
    <n v="0"/>
    <n v="0"/>
    <n v="0"/>
    <n v="0"/>
    <n v="0"/>
  </r>
  <r>
    <x v="4"/>
    <x v="4"/>
    <s v="5.1"/>
    <x v="15"/>
    <s v="5.1.2"/>
    <x v="140"/>
    <s v="Yılda 12 kez"/>
    <m/>
    <n v="0"/>
    <n v="0"/>
    <n v="0"/>
    <n v="0"/>
    <n v="0"/>
  </r>
  <r>
    <x v="4"/>
    <x v="4"/>
    <s v="5.1"/>
    <x v="15"/>
    <s v="5.1.3"/>
    <x v="141"/>
    <s v="Yılda en az 1 kez organizasyon yapmak"/>
    <m/>
    <n v="0"/>
    <n v="0"/>
    <n v="0"/>
    <n v="0"/>
    <n v="0"/>
  </r>
  <r>
    <x v="4"/>
    <x v="4"/>
    <s v="5.3"/>
    <x v="14"/>
    <s v="5.3.3"/>
    <x v="142"/>
    <s v="Yılda 12 kez "/>
    <s v="793.01.001"/>
    <n v="0"/>
    <n v="0"/>
    <n v="0"/>
    <n v="0"/>
    <n v="0"/>
  </r>
  <r>
    <x v="4"/>
    <x v="4"/>
    <s v="5.2"/>
    <x v="13"/>
    <s v="5.2.2"/>
    <x v="143"/>
    <s v="Yılda 1 kez hazırlanan video sayısı"/>
    <m/>
    <n v="0"/>
    <n v="10000"/>
    <n v="0"/>
    <n v="15000"/>
    <n v="0"/>
  </r>
  <r>
    <x v="4"/>
    <x v="4"/>
    <s v="5.2"/>
    <x v="13"/>
    <s v="5.2.3"/>
    <x v="144"/>
    <s v="Yılda 1 kez hazırlanan rapor sayısı"/>
    <m/>
    <n v="0"/>
    <n v="0"/>
    <n v="0"/>
    <n v="0"/>
    <n v="0"/>
  </r>
  <r>
    <x v="4"/>
    <x v="4"/>
    <s v="5.2"/>
    <x v="13"/>
    <s v="5.2.4"/>
    <x v="145"/>
    <s v="Yılda 1 kez"/>
    <m/>
    <n v="0"/>
    <n v="0"/>
    <n v="0"/>
    <n v="0"/>
    <n v="0"/>
  </r>
  <r>
    <x v="4"/>
    <x v="4"/>
    <s v="5.2"/>
    <x v="13"/>
    <s v="5.2.5"/>
    <x v="146"/>
    <s v="Yılda 1 kez"/>
    <s v="794.07.001"/>
    <n v="1000"/>
    <n v="1500"/>
    <n v="2000"/>
    <n v="2500"/>
    <n v="3000"/>
  </r>
  <r>
    <x v="4"/>
    <x v="4"/>
    <s v="5.2"/>
    <x v="13"/>
    <s v="5.2.6"/>
    <x v="147"/>
    <s v="Yılda 12 kez"/>
    <s v="794.07.001"/>
    <n v="1000"/>
    <n v="1500"/>
    <n v="2000"/>
    <n v="2500"/>
    <n v="3000"/>
  </r>
  <r>
    <x v="4"/>
    <x v="4"/>
    <s v="5.1"/>
    <x v="15"/>
    <s v="5.1.4"/>
    <x v="148"/>
    <s v="kaldırılsın"/>
    <m/>
    <n v="0"/>
    <n v="0"/>
    <n v="0"/>
    <n v="0"/>
    <n v="0"/>
  </r>
  <r>
    <x v="4"/>
    <x v="4"/>
    <s v="5.1"/>
    <x v="15"/>
    <s v="5.1.5"/>
    <x v="149"/>
    <s v="Yılda 12 kez"/>
    <s v="793.04.002"/>
    <n v="0"/>
    <n v="60000"/>
    <n v="60000"/>
    <n v="60000"/>
    <n v="60000"/>
  </r>
  <r>
    <x v="4"/>
    <x v="4"/>
    <s v="5.1"/>
    <x v="15"/>
    <s v="5.1.6"/>
    <x v="150"/>
    <s v="İşten ayrıldı kaldırılsın"/>
    <s v="689.01.002"/>
    <n v="0"/>
    <n v="0"/>
    <n v="35000"/>
    <n v="40000"/>
    <n v="45000"/>
  </r>
  <r>
    <x v="4"/>
    <x v="4"/>
    <s v="5.1"/>
    <x v="15"/>
    <s v="5.1.7"/>
    <x v="151"/>
    <s v="Yılda 12 kez"/>
    <m/>
    <n v="0"/>
    <n v="0"/>
    <n v="0"/>
    <n v="0"/>
    <n v="0"/>
  </r>
  <r>
    <x v="4"/>
    <x v="4"/>
    <s v="5.1"/>
    <x v="15"/>
    <s v="5.1.8"/>
    <x v="152"/>
    <s v="Yılda 12 kez"/>
    <s v="793.04.002"/>
    <n v="0"/>
    <n v="60000"/>
    <n v="60000"/>
    <n v="60000"/>
    <n v="60000"/>
  </r>
  <r>
    <x v="4"/>
    <x v="4"/>
    <s v="5.1"/>
    <x v="15"/>
    <s v="5.1.9"/>
    <x v="153"/>
    <s v="Yılda 12 kez"/>
    <s v="689.01.002"/>
    <n v="0"/>
    <n v="50000"/>
    <n v="50000"/>
    <n v="55000"/>
    <n v="48551"/>
  </r>
  <r>
    <x v="4"/>
    <x v="4"/>
    <s v="5.1"/>
    <x v="15"/>
    <s v="5.1.10"/>
    <x v="154"/>
    <s v="Yılda 12 kez"/>
    <s v="689.01.002"/>
    <n v="0"/>
    <n v="0"/>
    <n v="50000"/>
    <n v="50000"/>
    <n v="50000"/>
  </r>
  <r>
    <x v="4"/>
    <x v="4"/>
    <s v="5.1"/>
    <x v="15"/>
    <s v="5.1.11"/>
    <x v="155"/>
    <s v="Yılda 12 kez"/>
    <s v="689.01.002"/>
    <n v="0"/>
    <n v="0"/>
    <n v="50000"/>
    <n v="50000"/>
    <n v="50000"/>
  </r>
  <r>
    <x v="4"/>
    <x v="4"/>
    <s v="5.2"/>
    <x v="13"/>
    <s v="5.2.7"/>
    <x v="156"/>
    <s v="Yılda 12 kez"/>
    <s v="793.01.001"/>
    <n v="0"/>
    <n v="0"/>
    <n v="1000"/>
    <n v="1500"/>
    <n v="2000"/>
  </r>
  <r>
    <x v="4"/>
    <x v="4"/>
    <s v="5.2"/>
    <x v="13"/>
    <s v="5.2.8"/>
    <x v="157"/>
    <s v="Yılda 12 kez"/>
    <m/>
    <n v="0"/>
    <n v="0"/>
    <n v="0"/>
    <n v="0"/>
    <n v="0"/>
  </r>
  <r>
    <x v="4"/>
    <x v="4"/>
    <s v="5.2"/>
    <x v="13"/>
    <s v="5.2.9"/>
    <x v="158"/>
    <s v="Yılda 12 kez"/>
    <m/>
    <n v="0"/>
    <n v="0"/>
    <n v="0"/>
    <n v="0"/>
    <n v="0"/>
  </r>
  <r>
    <x v="4"/>
    <x v="4"/>
    <s v="5.3"/>
    <x v="14"/>
    <s v="5.3.4"/>
    <x v="159"/>
    <s v="Yılda 4 kez"/>
    <s v="793.01.001"/>
    <n v="2000"/>
    <n v="2500"/>
    <n v="2750"/>
    <n v="3000"/>
    <n v="3250"/>
  </r>
  <r>
    <x v="4"/>
    <x v="4"/>
    <s v="5.3"/>
    <x v="14"/>
    <s v="5.3.5"/>
    <x v="160"/>
    <s v="Yılda 12 kez"/>
    <m/>
    <n v="0"/>
    <n v="0"/>
    <n v="0"/>
    <n v="0"/>
    <n v="0"/>
  </r>
  <r>
    <x v="4"/>
    <x v="4"/>
    <s v="5.3"/>
    <x v="14"/>
    <s v="5.3.6"/>
    <x v="161"/>
    <s v="Yılda 2 kez"/>
    <m/>
    <n v="0"/>
    <n v="0"/>
    <n v="0"/>
    <n v="0"/>
    <n v="0"/>
  </r>
  <r>
    <x v="4"/>
    <x v="4"/>
    <s v="5.3"/>
    <x v="14"/>
    <s v="5.3.7"/>
    <x v="162"/>
    <s v="Yılda 6 kez"/>
    <m/>
    <n v="0"/>
    <n v="0"/>
    <n v="0"/>
    <n v="0"/>
    <n v="0"/>
  </r>
  <r>
    <x v="4"/>
    <x v="4"/>
    <s v="5.3"/>
    <x v="14"/>
    <s v="5.3.8"/>
    <x v="163"/>
    <s v="Yılda en az 100 bilgi verilen üye firma sayısı"/>
    <m/>
    <n v="0"/>
    <n v="0"/>
    <n v="0"/>
    <n v="0"/>
    <n v="0"/>
  </r>
  <r>
    <x v="4"/>
    <x v="4"/>
    <s v="5.3"/>
    <x v="14"/>
    <s v="5.3.9"/>
    <x v="164"/>
    <s v="Yılda 12 kez"/>
    <s v="793.01.008"/>
    <n v="2000"/>
    <n v="2500"/>
    <n v="2750"/>
    <n v="3000"/>
    <n v="3250"/>
  </r>
  <r>
    <x v="4"/>
    <x v="4"/>
    <s v="5.3"/>
    <x v="14"/>
    <s v="5.3.10"/>
    <x v="165"/>
    <s v="Yılda 12 kez"/>
    <m/>
    <n v="0"/>
    <n v="0"/>
    <n v="0"/>
    <n v="0"/>
    <n v="0"/>
  </r>
  <r>
    <x v="4"/>
    <x v="4"/>
    <s v="5.3"/>
    <x v="14"/>
    <s v="5.3.11"/>
    <x v="166"/>
    <s v="Yılda 1 kez"/>
    <s v="793.01.009"/>
    <n v="0"/>
    <n v="0"/>
    <n v="4000"/>
    <n v="4500"/>
    <n v="5000"/>
  </r>
  <r>
    <x v="4"/>
    <x v="4"/>
    <s v="5.3"/>
    <x v="14"/>
    <s v="5.3.12"/>
    <x v="167"/>
    <s v="Yılda 12 kez"/>
    <m/>
    <n v="0"/>
    <n v="0"/>
    <n v="0"/>
    <n v="0"/>
    <n v="0"/>
  </r>
  <r>
    <x v="4"/>
    <x v="4"/>
    <s v="5.3"/>
    <x v="14"/>
    <s v="5.3.13"/>
    <x v="168"/>
    <s v="Yılda 6 kez"/>
    <s v="793.01.001"/>
    <n v="0"/>
    <n v="4040"/>
    <n v="4100"/>
    <n v="4200"/>
    <n v="4500"/>
  </r>
  <r>
    <x v="4"/>
    <x v="4"/>
    <s v="5.3"/>
    <x v="14"/>
    <s v="5.3.14"/>
    <x v="169"/>
    <s v="Yılda 12 kez"/>
    <m/>
    <n v="0"/>
    <n v="0"/>
    <n v="0"/>
    <n v="0"/>
    <n v="0"/>
  </r>
  <r>
    <x v="4"/>
    <x v="4"/>
    <s v="5.3"/>
    <x v="14"/>
    <s v="5.3.15"/>
    <x v="170"/>
    <s v="Yılda 12 kez"/>
    <m/>
    <n v="0"/>
    <n v="0"/>
    <n v="0"/>
    <n v="0"/>
    <n v="0"/>
  </r>
  <r>
    <x v="4"/>
    <x v="4"/>
    <s v="5.4"/>
    <x v="16"/>
    <s v="5.4.1"/>
    <x v="171"/>
    <s v="Yılda en az 1 kez organizasyon yapmak"/>
    <s v="794.07.002"/>
    <n v="0"/>
    <n v="0"/>
    <n v="0"/>
    <n v="0"/>
    <n v="0"/>
  </r>
  <r>
    <x v="4"/>
    <x v="4"/>
    <s v="5.4"/>
    <x v="16"/>
    <s v="5.4.2"/>
    <x v="172"/>
    <s v="Yılda en az 1 kez organizasyon yapmak"/>
    <s v="793.01.001"/>
    <n v="0"/>
    <n v="5000"/>
    <n v="3000"/>
    <n v="3500"/>
    <n v="4000"/>
  </r>
  <r>
    <x v="4"/>
    <x v="4"/>
    <s v="5.4"/>
    <x v="16"/>
    <s v="5.4.3"/>
    <x v="173"/>
    <s v="Yılda en az 1 kez organizasyon yapmak"/>
    <s v="794.07.002"/>
    <n v="0"/>
    <n v="5000"/>
    <n v="3000"/>
    <n v="3500"/>
    <n v="4000"/>
  </r>
  <r>
    <x v="4"/>
    <x v="4"/>
    <s v="5.4"/>
    <x v="16"/>
    <s v="5.4.4"/>
    <x v="174"/>
    <s v="Yılda en az 1 kez organizasyon yapmak"/>
    <s v="794.07.002"/>
    <n v="0"/>
    <n v="5000"/>
    <n v="3000"/>
    <n v="3500"/>
    <n v="4000"/>
  </r>
  <r>
    <x v="4"/>
    <x v="4"/>
    <s v="5.4"/>
    <x v="16"/>
    <s v="5.4.5"/>
    <x v="175"/>
    <s v="Yılda 4 kez"/>
    <m/>
    <n v="0"/>
    <n v="4000"/>
    <n v="4000"/>
    <n v="3000"/>
    <n v="4000"/>
  </r>
  <r>
    <x v="4"/>
    <x v="4"/>
    <s v="5.4"/>
    <x v="16"/>
    <s v="5.4.6"/>
    <x v="176"/>
    <s v="Yılda en az 1 kez organizasyon yapmak"/>
    <m/>
    <n v="3000"/>
    <n v="3000"/>
    <n v="3000"/>
    <n v="3000"/>
    <n v="3000"/>
  </r>
  <r>
    <x v="4"/>
    <x v="4"/>
    <s v="5.4"/>
    <x v="16"/>
    <s v="5.4.7"/>
    <x v="177"/>
    <s v="Yılda 2 kez"/>
    <s v="793.01.001"/>
    <n v="0"/>
    <n v="1500"/>
    <n v="2000"/>
    <n v="2500"/>
    <n v="3000"/>
  </r>
  <r>
    <x v="4"/>
    <x v="4"/>
    <s v="5.3"/>
    <x v="14"/>
    <s v="5.3.16"/>
    <x v="178"/>
    <s v="Yılda 2 kez"/>
    <m/>
    <n v="0"/>
    <n v="0"/>
    <n v="0"/>
    <n v="0"/>
    <n v="0"/>
  </r>
  <r>
    <x v="4"/>
    <x v="4"/>
    <s v="5.4"/>
    <x v="16"/>
    <s v="5.4.8"/>
    <x v="179"/>
    <s v="Yılda 12 kez"/>
    <m/>
    <n v="0"/>
    <n v="0"/>
    <n v="0"/>
    <n v="0"/>
    <n v="0"/>
  </r>
  <r>
    <x v="4"/>
    <x v="4"/>
    <s v="5.4"/>
    <x v="16"/>
    <s v="5.4.9"/>
    <x v="180"/>
    <s v="Yılda 12 kez"/>
    <m/>
    <n v="0"/>
    <n v="0"/>
    <n v="0"/>
    <n v="0"/>
    <n v="0"/>
  </r>
  <r>
    <x v="4"/>
    <x v="4"/>
    <s v="5.4"/>
    <x v="16"/>
    <s v="5.4.10"/>
    <x v="181"/>
    <s v="Yılda 12 kez"/>
    <n v="797007002"/>
    <n v="0"/>
    <n v="1500"/>
    <n v="10000"/>
    <n v="20000"/>
    <n v="25000"/>
  </r>
  <r>
    <x v="4"/>
    <x v="4"/>
    <s v="5.4"/>
    <x v="16"/>
    <s v="5.4.11"/>
    <x v="182"/>
    <s v="Yılda 2 kez"/>
    <m/>
    <n v="0"/>
    <n v="2000"/>
    <n v="2500"/>
    <n v="3000"/>
    <n v="3500"/>
  </r>
  <r>
    <x v="4"/>
    <x v="4"/>
    <s v="5.4"/>
    <x v="16"/>
    <s v="5.4.12"/>
    <x v="183"/>
    <s v="Yılda 12 kez"/>
    <s v="793.01.001"/>
    <n v="0"/>
    <n v="0"/>
    <n v="5000"/>
    <n v="7500"/>
    <n v="10000"/>
  </r>
  <r>
    <x v="4"/>
    <x v="4"/>
    <s v="5.4"/>
    <x v="16"/>
    <s v="5.4.13"/>
    <x v="184"/>
    <s v="Yılda 12 kez"/>
    <m/>
    <n v="0"/>
    <n v="3000"/>
    <n v="4000"/>
    <n v="5000"/>
    <n v="6000"/>
  </r>
  <r>
    <x v="4"/>
    <x v="4"/>
    <s v="5.3"/>
    <x v="14"/>
    <s v="5.3.17"/>
    <x v="185"/>
    <s v="Yılda 12 kez"/>
    <m/>
    <n v="0"/>
    <n v="0"/>
    <n v="0"/>
    <n v="0"/>
    <n v="0"/>
  </r>
  <r>
    <x v="4"/>
    <x v="4"/>
    <s v="5.4"/>
    <x v="16"/>
    <s v="5.4.14"/>
    <x v="186"/>
    <s v="Yılda 12 kez"/>
    <s v="793.01.018"/>
    <n v="0"/>
    <n v="1200"/>
    <n v="2000"/>
    <n v="2500"/>
    <n v="3000"/>
  </r>
  <r>
    <x v="4"/>
    <x v="4"/>
    <s v="5.5"/>
    <x v="12"/>
    <s v="5.5.9"/>
    <x v="187"/>
    <s v="Yılda 6 kez"/>
    <s v="794.07.006"/>
    <n v="0"/>
    <n v="0"/>
    <n v="0"/>
    <n v="0"/>
    <n v="0"/>
  </r>
  <r>
    <x v="4"/>
    <x v="4"/>
    <s v="5.5"/>
    <x v="12"/>
    <s v="5.5.10"/>
    <x v="188"/>
    <s v="Yılda 12 kez"/>
    <m/>
    <n v="0"/>
    <n v="0"/>
    <n v="0"/>
    <n v="0"/>
    <n v="0"/>
  </r>
  <r>
    <x v="4"/>
    <x v="4"/>
    <s v="5.5"/>
    <x v="12"/>
    <s v="5.5.11"/>
    <x v="189"/>
    <s v="Yılda 12 kez"/>
    <s v="794.07.006"/>
    <m/>
    <m/>
    <m/>
    <m/>
    <m/>
  </r>
  <r>
    <x v="4"/>
    <x v="4"/>
    <s v="5.5"/>
    <x v="12"/>
    <s v="5.5.12"/>
    <x v="190"/>
    <s v="Yılda 12 kez"/>
    <s v="793.01.014"/>
    <n v="0"/>
    <n v="1000"/>
    <n v="4000"/>
    <n v="8000"/>
    <n v="12000"/>
  </r>
  <r>
    <x v="4"/>
    <x v="4"/>
    <s v="5.4"/>
    <x v="16"/>
    <s v="5.4.15"/>
    <x v="191"/>
    <s v="Yılda 4 kez"/>
    <s v="797.07.002"/>
    <n v="0"/>
    <n v="1000"/>
    <n v="2000"/>
    <n v="2500"/>
    <n v="3000"/>
  </r>
  <r>
    <x v="5"/>
    <x v="5"/>
    <s v="6.1"/>
    <x v="17"/>
    <s v="6.1.1"/>
    <x v="192"/>
    <s v="Yılda 52 kez"/>
    <m/>
    <n v="0"/>
    <n v="0"/>
    <n v="0"/>
    <n v="0"/>
    <n v="0"/>
  </r>
  <r>
    <x v="5"/>
    <x v="5"/>
    <s v="6.1"/>
    <x v="17"/>
    <s v="6.1.2"/>
    <x v="193"/>
    <s v="Kaldırılsın yazıldı"/>
    <m/>
    <n v="0"/>
    <n v="0"/>
    <n v="0"/>
    <n v="0"/>
    <n v="0"/>
  </r>
  <r>
    <x v="5"/>
    <x v="5"/>
    <s v="6.1"/>
    <x v="17"/>
    <s v="6.1.3"/>
    <x v="194"/>
    <s v="Yılda 12 kez"/>
    <m/>
    <n v="0"/>
    <n v="0"/>
    <n v="0"/>
    <n v="0"/>
    <n v="0"/>
  </r>
  <r>
    <x v="5"/>
    <x v="5"/>
    <s v="6.1"/>
    <x v="17"/>
    <s v="6.1.4"/>
    <x v="195"/>
    <s v="Yılda en az 1 kez"/>
    <s v="793.01.001"/>
    <n v="0"/>
    <n v="0"/>
    <n v="0"/>
    <n v="0"/>
    <n v="0"/>
  </r>
  <r>
    <x v="5"/>
    <x v="5"/>
    <s v="6.1"/>
    <x v="17"/>
    <s v="6.1.5"/>
    <x v="196"/>
    <s v="Yılda 4 kez"/>
    <s v="793.01.001"/>
    <n v="0"/>
    <n v="0"/>
    <n v="0"/>
    <n v="0"/>
    <n v="0"/>
  </r>
  <r>
    <x v="5"/>
    <x v="5"/>
    <s v="6.1"/>
    <x v="17"/>
    <s v="6.1.6"/>
    <x v="197"/>
    <s v="Yılda 6 kez"/>
    <m/>
    <n v="0"/>
    <n v="0"/>
    <n v="0"/>
    <n v="0"/>
    <n v="0"/>
  </r>
  <r>
    <x v="5"/>
    <x v="5"/>
    <s v="6.1"/>
    <x v="17"/>
    <s v="6.1.7"/>
    <x v="198"/>
    <s v="Yılda 12 kez"/>
    <m/>
    <n v="0"/>
    <n v="0"/>
    <n v="0"/>
    <n v="0"/>
    <n v="0"/>
  </r>
  <r>
    <x v="5"/>
    <x v="5"/>
    <s v="6.1"/>
    <x v="17"/>
    <s v="6.1.8"/>
    <x v="199"/>
    <s v="Yılda 2 kez"/>
    <m/>
    <n v="0"/>
    <n v="0"/>
    <n v="0"/>
    <n v="0"/>
    <n v="0"/>
  </r>
  <r>
    <x v="5"/>
    <x v="5"/>
    <s v="6.1"/>
    <x v="17"/>
    <s v="6.1.9"/>
    <x v="200"/>
    <s v="Yılda 12 kez"/>
    <m/>
    <n v="0"/>
    <n v="0"/>
    <n v="0"/>
    <n v="0"/>
    <n v="0"/>
  </r>
  <r>
    <x v="5"/>
    <x v="5"/>
    <s v="6.1"/>
    <x v="17"/>
    <s v="6.1.10"/>
    <x v="201"/>
    <s v="Yılda 52 kez"/>
    <m/>
    <n v="0"/>
    <n v="0"/>
    <n v="0"/>
    <n v="0"/>
    <n v="0"/>
  </r>
  <r>
    <x v="5"/>
    <x v="5"/>
    <s v="6.1"/>
    <x v="17"/>
    <s v="6.1.11"/>
    <x v="202"/>
    <s v="52 hafta boyunca veri girişi yapılacak"/>
    <m/>
    <n v="0"/>
    <n v="0"/>
    <n v="0"/>
    <n v="0"/>
    <n v="0"/>
  </r>
  <r>
    <x v="5"/>
    <x v="5"/>
    <s v="6.1"/>
    <x v="17"/>
    <s v="6.1.12"/>
    <x v="203"/>
    <s v="Yılda 52 kez"/>
    <m/>
    <n v="0"/>
    <n v="0"/>
    <n v="0"/>
    <n v="0"/>
    <n v="0"/>
  </r>
  <r>
    <x v="5"/>
    <x v="5"/>
    <s v="6.1"/>
    <x v="17"/>
    <s v="6.1.13"/>
    <x v="204"/>
    <s v="Yılda 52 kez"/>
    <m/>
    <n v="0"/>
    <n v="0"/>
    <n v="0"/>
    <n v="0"/>
    <n v="0"/>
  </r>
  <r>
    <x v="5"/>
    <x v="5"/>
    <s v="6.1"/>
    <x v="17"/>
    <s v="6.1.14"/>
    <x v="205"/>
    <s v="Yılda 52 kez"/>
    <m/>
    <n v="0"/>
    <n v="0"/>
    <n v="0"/>
    <n v="0"/>
    <n v="0"/>
  </r>
  <r>
    <x v="5"/>
    <x v="5"/>
    <s v="6.1"/>
    <x v="17"/>
    <s v="6.1.15"/>
    <x v="206"/>
    <s v="Yılda 52 kez"/>
    <m/>
    <n v="0"/>
    <n v="0"/>
    <n v="0"/>
    <n v="0"/>
    <n v="0"/>
  </r>
  <r>
    <x v="5"/>
    <x v="5"/>
    <s v="6.1"/>
    <x v="17"/>
    <s v="6.1.16"/>
    <x v="207"/>
    <s v="Yılda 52 kez"/>
    <m/>
    <n v="0"/>
    <n v="0"/>
    <n v="0"/>
    <n v="0"/>
    <n v="0"/>
  </r>
  <r>
    <x v="5"/>
    <x v="5"/>
    <s v="6.1"/>
    <x v="17"/>
    <s v="6.1.17"/>
    <x v="208"/>
    <s v="Yılda 52 kez"/>
    <m/>
    <n v="0"/>
    <n v="0"/>
    <n v="0"/>
    <n v="0"/>
    <n v="0"/>
  </r>
  <r>
    <x v="5"/>
    <x v="5"/>
    <s v="6.1"/>
    <x v="17"/>
    <s v="6.1.18"/>
    <x v="209"/>
    <s v="Yılda 52 kez"/>
    <m/>
    <n v="0"/>
    <n v="0"/>
    <n v="0"/>
    <n v="0"/>
    <n v="0"/>
  </r>
  <r>
    <x v="5"/>
    <x v="5"/>
    <s v="6.1"/>
    <x v="17"/>
    <s v="6.1.19"/>
    <x v="210"/>
    <s v="Yılda 52 kez"/>
    <m/>
    <n v="0"/>
    <n v="0"/>
    <n v="0"/>
    <n v="0"/>
    <n v="0"/>
  </r>
  <r>
    <x v="5"/>
    <x v="5"/>
    <s v="6.1"/>
    <x v="17"/>
    <s v="6.1.20"/>
    <x v="211"/>
    <s v="kaldırılsın işten ayrıldı"/>
    <m/>
    <n v="0"/>
    <n v="0"/>
    <n v="0"/>
    <n v="0"/>
    <n v="0"/>
  </r>
  <r>
    <x v="5"/>
    <x v="5"/>
    <s v="6.1"/>
    <x v="17"/>
    <s v="6.1.21"/>
    <x v="212"/>
    <s v="Yılda 52 kez"/>
    <m/>
    <n v="0"/>
    <n v="0"/>
    <n v="0"/>
    <n v="0"/>
    <n v="0"/>
  </r>
  <r>
    <x v="5"/>
    <x v="5"/>
    <s v="6.1"/>
    <x v="17"/>
    <s v="6.1.22"/>
    <x v="213"/>
    <s v="Yılda 52 kez"/>
    <m/>
    <n v="0"/>
    <n v="0"/>
    <n v="0"/>
    <n v="0"/>
    <n v="0"/>
  </r>
  <r>
    <x v="5"/>
    <x v="5"/>
    <s v="6.1"/>
    <x v="17"/>
    <s v="6.1.23"/>
    <x v="214"/>
    <s v="52 hafta boyunca veri girişi yapılacak"/>
    <m/>
    <n v="0"/>
    <n v="0"/>
    <n v="0"/>
    <n v="0"/>
    <n v="0"/>
  </r>
  <r>
    <x v="5"/>
    <x v="5"/>
    <s v="6.1"/>
    <x v="17"/>
    <s v="6.1.24"/>
    <x v="215"/>
    <s v="Yılda 52 kez"/>
    <m/>
    <n v="0"/>
    <n v="0"/>
    <n v="0"/>
    <n v="0"/>
    <n v="0"/>
  </r>
  <r>
    <x v="5"/>
    <x v="5"/>
    <s v="6.1"/>
    <x v="17"/>
    <s v="6.1.25"/>
    <x v="216"/>
    <s v="Yılda 12 adet"/>
    <m/>
    <n v="0"/>
    <n v="0"/>
    <n v="0"/>
    <n v="0"/>
    <n v="0"/>
  </r>
  <r>
    <x v="5"/>
    <x v="5"/>
    <s v="6.1"/>
    <x v="17"/>
    <s v="6.1.26"/>
    <x v="217"/>
    <s v="Yılda 12 kez"/>
    <m/>
    <n v="0"/>
    <n v="0"/>
    <n v="0"/>
    <n v="0"/>
    <n v="0"/>
  </r>
  <r>
    <x v="5"/>
    <x v="5"/>
    <s v="6.1"/>
    <x v="17"/>
    <s v="6.1.27"/>
    <x v="218"/>
    <s v="Yılda 12 kez"/>
    <m/>
    <n v="0"/>
    <n v="0"/>
    <n v="0"/>
    <n v="0"/>
    <n v="0"/>
  </r>
  <r>
    <x v="5"/>
    <x v="5"/>
    <s v="6.1"/>
    <x v="17"/>
    <s v="6.1.28"/>
    <x v="219"/>
    <s v="Yılda 52 kez"/>
    <m/>
    <n v="0"/>
    <n v="0"/>
    <n v="0"/>
    <n v="0"/>
    <n v="0"/>
  </r>
  <r>
    <x v="5"/>
    <x v="5"/>
    <s v="6.1"/>
    <x v="17"/>
    <s v="6.1.29"/>
    <x v="220"/>
    <s v="İşten ayrıldı kaldırılsın"/>
    <m/>
    <n v="0"/>
    <n v="0"/>
    <n v="0"/>
    <n v="0"/>
    <n v="0"/>
  </r>
  <r>
    <x v="5"/>
    <x v="5"/>
    <s v="6.1"/>
    <x v="17"/>
    <s v="6.1.30"/>
    <x v="221"/>
    <s v="Yılda 12 kez"/>
    <m/>
    <n v="0"/>
    <n v="0"/>
    <n v="0"/>
    <n v="0"/>
    <n v="0"/>
  </r>
  <r>
    <x v="5"/>
    <x v="5"/>
    <s v="6.1"/>
    <x v="17"/>
    <s v="6.1.31"/>
    <x v="222"/>
    <s v="Yılda 12 kez"/>
    <m/>
    <n v="0"/>
    <n v="0"/>
    <n v="0"/>
    <n v="0"/>
    <n v="0"/>
  </r>
  <r>
    <x v="5"/>
    <x v="5"/>
    <s v="6.2"/>
    <x v="18"/>
    <s v="6.2.1"/>
    <x v="223"/>
    <s v="Yılda 2 kez"/>
    <s v="794.07.002"/>
    <n v="0"/>
    <n v="0"/>
    <n v="0"/>
    <n v="0"/>
    <n v="0"/>
  </r>
  <r>
    <x v="5"/>
    <x v="5"/>
    <s v="6.2"/>
    <x v="18"/>
    <s v="6.2.2"/>
    <x v="224"/>
    <s v="Yılda 1 kez"/>
    <s v="794.07.002"/>
    <n v="0"/>
    <n v="0"/>
    <n v="0"/>
    <n v="0"/>
    <n v="0"/>
  </r>
  <r>
    <x v="5"/>
    <x v="5"/>
    <s v="6.2"/>
    <x v="18"/>
    <s v="6.2.3"/>
    <x v="225"/>
    <s v="yk üyelerine düzenlenen eğitim sayısı"/>
    <s v="794.07.003"/>
    <n v="0"/>
    <n v="0"/>
    <n v="0"/>
    <n v="0"/>
    <n v="0"/>
  </r>
  <r>
    <x v="5"/>
    <x v="5"/>
    <s v="6.2"/>
    <x v="18"/>
    <s v="6.2.4"/>
    <x v="226"/>
    <s v="Yılda 4 kez"/>
    <m/>
    <n v="0"/>
    <n v="0"/>
    <n v="0"/>
    <n v="0"/>
    <n v="0"/>
  </r>
  <r>
    <x v="5"/>
    <x v="5"/>
    <s v="6.2"/>
    <x v="18"/>
    <s v="6.2.5"/>
    <x v="227"/>
    <s v="Yılda 1 kez"/>
    <m/>
    <n v="0"/>
    <n v="0"/>
    <n v="0"/>
    <n v="0"/>
    <n v="0"/>
  </r>
  <r>
    <x v="5"/>
    <x v="5"/>
    <s v="6.7"/>
    <x v="19"/>
    <s v="6.7.1"/>
    <x v="228"/>
    <s v="kaldırılsın işten ayrıldı"/>
    <m/>
    <n v="0"/>
    <n v="0"/>
    <n v="0"/>
    <n v="0"/>
    <n v="0"/>
  </r>
  <r>
    <x v="5"/>
    <x v="5"/>
    <s v="6.7"/>
    <x v="19"/>
    <s v="6.7.2"/>
    <x v="229"/>
    <s v="Yılda 12 kez"/>
    <m/>
    <n v="0"/>
    <n v="0"/>
    <n v="0"/>
    <n v="0"/>
    <n v="0"/>
  </r>
  <r>
    <x v="5"/>
    <x v="5"/>
    <s v="6.2"/>
    <x v="18"/>
    <s v="6.2.6"/>
    <x v="230"/>
    <s v="Bu eylemi kabul etmiyor"/>
    <m/>
    <n v="0"/>
    <n v="0"/>
    <n v="0"/>
    <n v="0"/>
    <n v="0"/>
  </r>
  <r>
    <x v="5"/>
    <x v="5"/>
    <s v="6.7"/>
    <x v="19"/>
    <s v="6.7.3"/>
    <x v="231"/>
    <s v="Yılda 12 kez"/>
    <m/>
    <n v="0"/>
    <n v="0"/>
    <n v="0"/>
    <n v="0"/>
    <n v="0"/>
  </r>
  <r>
    <x v="5"/>
    <x v="5"/>
    <s v="6.1"/>
    <x v="17"/>
    <s v="6.1.32"/>
    <x v="232"/>
    <s v="Yılda 12 kez"/>
    <m/>
    <n v="0"/>
    <n v="0"/>
    <n v="0"/>
    <n v="0"/>
    <n v="0"/>
  </r>
  <r>
    <x v="5"/>
    <x v="5"/>
    <s v="6.2"/>
    <x v="18"/>
    <s v="6.2.7"/>
    <x v="233"/>
    <s v="Yılda 6 kez"/>
    <s v="794.07.004"/>
    <n v="0"/>
    <n v="0"/>
    <n v="0"/>
    <n v="0"/>
    <n v="0"/>
  </r>
  <r>
    <x v="5"/>
    <x v="5"/>
    <s v="6.2"/>
    <x v="18"/>
    <s v="6.2.8"/>
    <x v="234"/>
    <s v="Yılda 12 kez"/>
    <m/>
    <n v="0"/>
    <n v="0"/>
    <n v="0"/>
    <n v="0"/>
    <n v="0"/>
  </r>
  <r>
    <x v="5"/>
    <x v="5"/>
    <s v="6.3"/>
    <x v="20"/>
    <s v="6.3.1"/>
    <x v="235"/>
    <s v="Yılda 4 kez"/>
    <m/>
    <n v="0"/>
    <n v="2000"/>
    <n v="3000"/>
    <n v="3500"/>
    <n v="4000"/>
  </r>
  <r>
    <x v="5"/>
    <x v="5"/>
    <s v="6.3"/>
    <x v="20"/>
    <s v="6.3.2"/>
    <x v="236"/>
    <s v="Yılda 12 kez"/>
    <s v="793.01.008"/>
    <n v="5000"/>
    <n v="6000"/>
    <n v="7000"/>
    <n v="8000"/>
    <n v="9500"/>
  </r>
  <r>
    <x v="5"/>
    <x v="5"/>
    <s v="6.3"/>
    <x v="20"/>
    <s v="6.3.3"/>
    <x v="237"/>
    <s v="Yılda 2 kez"/>
    <s v="793.02.004"/>
    <n v="40000"/>
    <n v="10000"/>
    <n v="12500"/>
    <n v="15000"/>
    <n v="17500"/>
  </r>
  <r>
    <x v="5"/>
    <x v="5"/>
    <s v="6.3"/>
    <x v="20"/>
    <s v="6.3.4"/>
    <x v="238"/>
    <s v="Yılda 12 kez"/>
    <m/>
    <n v="0"/>
    <n v="0"/>
    <n v="0"/>
    <n v="0"/>
    <n v="0"/>
  </r>
  <r>
    <x v="5"/>
    <x v="5"/>
    <s v="6.3"/>
    <x v="20"/>
    <s v="6.3.5"/>
    <x v="239"/>
    <s v="Yılda 52 kez"/>
    <m/>
    <n v="0"/>
    <n v="0"/>
    <n v="0"/>
    <n v="0"/>
    <n v="0"/>
  </r>
  <r>
    <x v="5"/>
    <x v="5"/>
    <s v="6.3"/>
    <x v="20"/>
    <s v="6.3.6"/>
    <x v="240"/>
    <s v="Yılda 12 kez"/>
    <m/>
    <n v="0"/>
    <n v="0"/>
    <n v="0"/>
    <n v="0"/>
    <n v="0"/>
  </r>
  <r>
    <x v="5"/>
    <x v="5"/>
    <s v="6.3"/>
    <x v="20"/>
    <s v="6.3.7"/>
    <x v="241"/>
    <s v="Yılda 52 kez"/>
    <s v="793.01.001"/>
    <n v="0"/>
    <n v="0"/>
    <n v="0"/>
    <n v="0"/>
    <n v="0"/>
  </r>
  <r>
    <x v="5"/>
    <x v="5"/>
    <s v="6.3"/>
    <x v="20"/>
    <s v="6.3.8"/>
    <x v="242"/>
    <s v="Yılda 12 kez"/>
    <s v="793.02.001"/>
    <n v="40000"/>
    <n v="45000"/>
    <n v="50000"/>
    <n v="55000"/>
    <n v="60000"/>
  </r>
  <r>
    <x v="5"/>
    <x v="5"/>
    <s v="6.3"/>
    <x v="20"/>
    <s v="6.3.9"/>
    <x v="243"/>
    <s v="Yılda 12 kez"/>
    <m/>
    <n v="0"/>
    <n v="0"/>
    <n v="0"/>
    <n v="0"/>
    <n v="0"/>
  </r>
  <r>
    <x v="5"/>
    <x v="5"/>
    <s v="6.3"/>
    <x v="20"/>
    <s v="6.3.10"/>
    <x v="244"/>
    <s v="Yılda 12 kez"/>
    <m/>
    <n v="0"/>
    <n v="0"/>
    <n v="0"/>
    <n v="0"/>
    <n v="0"/>
  </r>
  <r>
    <x v="5"/>
    <x v="5"/>
    <s v="6.4"/>
    <x v="21"/>
    <s v="6.4.1"/>
    <x v="245"/>
    <s v="Yılda 100 üye firma"/>
    <m/>
    <n v="0"/>
    <n v="0"/>
    <n v="0"/>
    <n v="0"/>
    <n v="0"/>
  </r>
  <r>
    <x v="5"/>
    <x v="5"/>
    <s v="6.4"/>
    <x v="21"/>
    <s v="6.4.2"/>
    <x v="246"/>
    <s v="Yılda 1 kez"/>
    <m/>
    <n v="0"/>
    <n v="0"/>
    <n v="0"/>
    <n v="0"/>
    <n v="0"/>
  </r>
  <r>
    <x v="5"/>
    <x v="5"/>
    <s v="6.4"/>
    <x v="21"/>
    <s v="6.4.3"/>
    <x v="247"/>
    <s v="Yılda 1 kez"/>
    <m/>
    <n v="0"/>
    <n v="0"/>
    <n v="0"/>
    <n v="0"/>
    <n v="0"/>
  </r>
  <r>
    <x v="5"/>
    <x v="5"/>
    <s v="6.4"/>
    <x v="21"/>
    <s v="6.4.4"/>
    <x v="248"/>
    <s v="Yılda 12 kez"/>
    <m/>
    <n v="0"/>
    <n v="0"/>
    <n v="0"/>
    <n v="0"/>
    <n v="0"/>
  </r>
  <r>
    <x v="5"/>
    <x v="5"/>
    <s v="6.4"/>
    <x v="21"/>
    <s v="6.4.5"/>
    <x v="249"/>
    <s v="10 adet dış tic belge onayı yapılan yeni firma sayısı"/>
    <m/>
    <n v="0"/>
    <n v="0"/>
    <n v="0"/>
    <n v="0"/>
    <n v="0"/>
  </r>
  <r>
    <x v="5"/>
    <x v="5"/>
    <s v="6.4"/>
    <x v="21"/>
    <s v="6.4.6"/>
    <x v="250"/>
    <s v="Yılda 10 yeni üye kazanımı"/>
    <m/>
    <n v="0"/>
    <n v="0"/>
    <n v="0"/>
    <n v="0"/>
    <n v="0"/>
  </r>
  <r>
    <x v="5"/>
    <x v="5"/>
    <s v="6.4"/>
    <x v="21"/>
    <s v="6.4.7"/>
    <x v="251"/>
    <s v="Yılda en az 600 adet kapasite raporu düzenlemek"/>
    <s v="793.01.007"/>
    <n v="500"/>
    <n v="500"/>
    <n v="1000"/>
    <n v="1500"/>
    <n v="2000"/>
  </r>
  <r>
    <x v="5"/>
    <x v="5"/>
    <s v="6.4"/>
    <x v="21"/>
    <s v="6.4.8"/>
    <x v="252"/>
    <s v="Yılda en az 10 ortak üye sildirmeye yönelik girişim sayısı"/>
    <s v="793.01.007"/>
    <n v="500"/>
    <n v="500"/>
    <n v="1000"/>
    <n v="1500"/>
    <n v="2000"/>
  </r>
  <r>
    <x v="5"/>
    <x v="5"/>
    <s v="6.4"/>
    <x v="21"/>
    <s v="6.4.9"/>
    <x v="253"/>
    <s v="Yılda 10 ortak üye sildirmeye yönelik girişim sayısı"/>
    <m/>
    <n v="0"/>
    <n v="0"/>
    <n v="0"/>
    <n v="0"/>
    <n v="0"/>
  </r>
  <r>
    <x v="5"/>
    <x v="5"/>
    <s v="6.4"/>
    <x v="21"/>
    <s v="6.4.10"/>
    <x v="254"/>
    <s v="Her yıl %5 oranında yerli malı belgesi gelirinde artış sağlamak"/>
    <s v="793.01.007"/>
    <n v="500"/>
    <n v="500"/>
    <n v="1000"/>
    <n v="1500"/>
    <n v="2000"/>
  </r>
  <r>
    <x v="5"/>
    <x v="5"/>
    <s v="6.4"/>
    <x v="21"/>
    <s v="6.4.11"/>
    <x v="255"/>
    <s v="Yılda en az 1200 adet sicil belgesi verilecek"/>
    <m/>
    <n v="0"/>
    <n v="0"/>
    <n v="0"/>
    <n v="0"/>
    <n v="0"/>
  </r>
  <r>
    <x v="5"/>
    <x v="5"/>
    <s v="6.4"/>
    <x v="21"/>
    <s v="6.4.12"/>
    <x v="256"/>
    <s v="Yılda 12 kez"/>
    <m/>
    <n v="0"/>
    <n v="0"/>
    <n v="0"/>
    <n v="0"/>
    <n v="0"/>
  </r>
  <r>
    <x v="5"/>
    <x v="5"/>
    <s v="6.4"/>
    <x v="21"/>
    <s v="6.4.13"/>
    <x v="257"/>
    <s v="Yılda 12 kez"/>
    <m/>
    <n v="0"/>
    <n v="0"/>
    <n v="0"/>
    <n v="0"/>
    <n v="0"/>
  </r>
  <r>
    <x v="5"/>
    <x v="5"/>
    <s v="6.4"/>
    <x v="21"/>
    <s v="6.4.14"/>
    <x v="258"/>
    <s v="Yılda en az 4 üyeyi diğer odalardan kaydını sildirmek"/>
    <m/>
    <n v="0"/>
    <n v="0"/>
    <n v="0"/>
    <n v="0"/>
    <n v="0"/>
  </r>
  <r>
    <x v="5"/>
    <x v="5"/>
    <s v="6.4"/>
    <x v="21"/>
    <s v="6.4.15"/>
    <x v="259"/>
    <s v="Yılda 10  adet yeni kurulan, imalat nacesine ve işçi sayısına sahip firmaya erişim "/>
    <m/>
    <n v="0"/>
    <n v="0"/>
    <n v="0"/>
    <n v="0"/>
    <n v="0"/>
  </r>
  <r>
    <x v="5"/>
    <x v="5"/>
    <s v="6.4"/>
    <x v="21"/>
    <s v="6.4.16"/>
    <x v="260"/>
    <s v="Yılda 12 kez"/>
    <m/>
    <n v="0"/>
    <n v="0"/>
    <n v="0"/>
    <n v="0"/>
    <n v="0"/>
  </r>
  <r>
    <x v="5"/>
    <x v="5"/>
    <s v="6.4"/>
    <x v="21"/>
    <s v="6.4.17"/>
    <x v="261"/>
    <s v="Bu madde 1.1.3.7 ile aynı silinmesi lazım"/>
    <m/>
    <n v="0"/>
    <n v="0"/>
    <n v="0"/>
    <n v="0"/>
    <n v="0"/>
  </r>
  <r>
    <x v="5"/>
    <x v="5"/>
    <s v="6.4"/>
    <x v="21"/>
    <s v="6.4.18"/>
    <x v="262"/>
    <s v="Yılda 12 kez"/>
    <m/>
    <n v="0"/>
    <n v="0"/>
    <n v="0"/>
    <n v="0"/>
    <n v="0"/>
  </r>
  <r>
    <x v="5"/>
    <x v="5"/>
    <s v="6.4"/>
    <x v="21"/>
    <s v="6.4.19"/>
    <x v="263"/>
    <s v="Yılda 12 kez"/>
    <m/>
    <n v="0"/>
    <n v="0"/>
    <n v="0"/>
    <n v="0"/>
    <n v="0"/>
  </r>
  <r>
    <x v="5"/>
    <x v="5"/>
    <s v="6.4"/>
    <x v="21"/>
    <s v="6.4.20"/>
    <x v="264"/>
    <s v="Yılda 12 kez"/>
    <m/>
    <n v="0"/>
    <n v="0"/>
    <n v="0"/>
    <n v="0"/>
    <n v="0"/>
  </r>
  <r>
    <x v="5"/>
    <x v="5"/>
    <s v="6.4"/>
    <x v="21"/>
    <s v="6.4.21"/>
    <x v="265"/>
    <s v="Yılda 52 kez"/>
    <m/>
    <n v="0"/>
    <n v="0"/>
    <n v="0"/>
    <n v="0"/>
    <n v="0"/>
  </r>
  <r>
    <x v="5"/>
    <x v="5"/>
    <s v="6.4"/>
    <x v="21"/>
    <s v="6.4.22"/>
    <x v="266"/>
    <s v="Yılda 12 kez"/>
    <m/>
    <n v="0"/>
    <n v="0"/>
    <n v="0"/>
    <n v="0"/>
    <n v="0"/>
  </r>
  <r>
    <x v="5"/>
    <x v="5"/>
    <s v="6.4"/>
    <x v="21"/>
    <s v="6.4.23"/>
    <x v="267"/>
    <s v="Yılda 12 kez"/>
    <m/>
    <n v="0"/>
    <n v="0"/>
    <n v="0"/>
    <n v="0"/>
    <n v="0"/>
  </r>
  <r>
    <x v="5"/>
    <x v="5"/>
    <s v="6.4"/>
    <x v="21"/>
    <s v="6.4.24"/>
    <x v="268"/>
    <s v="Yılda 12 kez"/>
    <m/>
    <n v="0"/>
    <n v="0"/>
    <n v="0"/>
    <n v="0"/>
    <n v="0"/>
  </r>
  <r>
    <x v="5"/>
    <x v="5"/>
    <s v="6.4"/>
    <x v="21"/>
    <s v="6.4.25"/>
    <x v="269"/>
    <s v="Yılda 52 kez"/>
    <m/>
    <n v="0"/>
    <n v="0"/>
    <n v="0"/>
    <n v="0"/>
    <n v="0"/>
  </r>
  <r>
    <x v="5"/>
    <x v="5"/>
    <s v="6.4"/>
    <x v="21"/>
    <s v="6.4.26"/>
    <x v="270"/>
    <s v="Yılda 52 kez"/>
    <m/>
    <n v="0"/>
    <n v="0"/>
    <n v="0"/>
    <n v="0"/>
    <n v="0"/>
  </r>
  <r>
    <x v="5"/>
    <x v="5"/>
    <s v="6.4"/>
    <x v="21"/>
    <s v="6.4.27"/>
    <x v="271"/>
    <s v="Yılda 12 kez"/>
    <m/>
    <n v="0"/>
    <n v="0"/>
    <n v="0"/>
    <n v="0"/>
    <n v="0"/>
  </r>
  <r>
    <x v="5"/>
    <x v="5"/>
    <s v="6.4"/>
    <x v="21"/>
    <s v="6.4.28"/>
    <x v="272"/>
    <s v="Yılda 12 kez"/>
    <m/>
    <n v="0"/>
    <n v="0"/>
    <n v="0"/>
    <n v="0"/>
    <n v="0"/>
  </r>
  <r>
    <x v="5"/>
    <x v="5"/>
    <s v="6.4"/>
    <x v="21"/>
    <s v="6.4.29"/>
    <x v="273"/>
    <s v="Yılda 12 kez"/>
    <m/>
    <n v="0"/>
    <n v="0"/>
    <n v="0"/>
    <n v="0"/>
    <n v="0"/>
  </r>
  <r>
    <x v="5"/>
    <x v="5"/>
    <s v="6.4"/>
    <x v="21"/>
    <s v="6.4.30"/>
    <x v="274"/>
    <s v="Yılda 12 kez"/>
    <m/>
    <n v="0"/>
    <n v="0"/>
    <n v="0"/>
    <n v="0"/>
    <n v="0"/>
  </r>
  <r>
    <x v="5"/>
    <x v="5"/>
    <s v="6.4"/>
    <x v="21"/>
    <s v="6.4.31"/>
    <x v="275"/>
    <s v="Yılda 12 kez"/>
    <m/>
    <n v="0"/>
    <n v="0"/>
    <n v="0"/>
    <n v="0"/>
    <n v="0"/>
  </r>
  <r>
    <x v="5"/>
    <x v="5"/>
    <s v="6.4"/>
    <x v="21"/>
    <s v="6.4.32"/>
    <x v="276"/>
    <s v="Yılda 52 kez"/>
    <m/>
    <n v="0"/>
    <n v="0"/>
    <n v="0"/>
    <n v="0"/>
    <n v="0"/>
  </r>
  <r>
    <x v="5"/>
    <x v="5"/>
    <s v="6.4"/>
    <x v="21"/>
    <s v="6.4.33"/>
    <x v="277"/>
    <s v="Yılda borcu yüksek ilk 50 firmanın aranması"/>
    <m/>
    <n v="0"/>
    <n v="0"/>
    <n v="0"/>
    <n v="0"/>
    <n v="0"/>
  </r>
  <r>
    <x v="5"/>
    <x v="5"/>
    <s v="6.4"/>
    <x v="21"/>
    <s v="6.4.34"/>
    <x v="278"/>
    <s v="Yılda 12 kez"/>
    <m/>
    <n v="0"/>
    <n v="0"/>
    <n v="0"/>
    <n v="0"/>
    <n v="0"/>
  </r>
  <r>
    <x v="5"/>
    <x v="5"/>
    <s v="6.4"/>
    <x v="21"/>
    <s v="6.4.35"/>
    <x v="279"/>
    <s v="Yılda 52 kez"/>
    <m/>
    <n v="0"/>
    <n v="0"/>
    <n v="0"/>
    <n v="0"/>
    <n v="0"/>
  </r>
  <r>
    <x v="5"/>
    <x v="5"/>
    <s v="6.4"/>
    <x v="21"/>
    <s v="6.4.36"/>
    <x v="280"/>
    <s v="Yılda 12 kez"/>
    <m/>
    <n v="0"/>
    <n v="0"/>
    <n v="0"/>
    <n v="0"/>
    <n v="0"/>
  </r>
  <r>
    <x v="5"/>
    <x v="5"/>
    <s v="6.4"/>
    <x v="21"/>
    <s v="6.4.37"/>
    <x v="281"/>
    <s v="Yılda 12 kez"/>
    <m/>
    <n v="0"/>
    <n v="0"/>
    <n v="0"/>
    <n v="0"/>
    <n v="0"/>
  </r>
  <r>
    <x v="5"/>
    <x v="5"/>
    <s v="6.4"/>
    <x v="21"/>
    <s v="6.4.38"/>
    <x v="282"/>
    <s v="Yılda 12 kez"/>
    <m/>
    <n v="0"/>
    <n v="0"/>
    <n v="0"/>
    <n v="0"/>
    <n v="0"/>
  </r>
  <r>
    <x v="5"/>
    <x v="5"/>
    <s v="6.7"/>
    <x v="19"/>
    <s v="6.7.4"/>
    <x v="283"/>
    <s v="Yılda 12 kez"/>
    <s v="793.01.001"/>
    <n v="0"/>
    <n v="0"/>
    <n v="0"/>
    <n v="0"/>
    <n v="0"/>
  </r>
  <r>
    <x v="5"/>
    <x v="5"/>
    <s v="6.4"/>
    <x v="21"/>
    <s v="6.4.39"/>
    <x v="284"/>
    <s v="Yılda 12 kez"/>
    <m/>
    <n v="0"/>
    <n v="0"/>
    <n v="0"/>
    <n v="0"/>
    <n v="0"/>
  </r>
  <r>
    <x v="5"/>
    <x v="5"/>
    <s v="6.7"/>
    <x v="19"/>
    <s v="6.7.5"/>
    <x v="285"/>
    <s v="Yılda 12 kez"/>
    <m/>
    <n v="0"/>
    <n v="0"/>
    <n v="0"/>
    <n v="0"/>
    <n v="0"/>
  </r>
  <r>
    <x v="5"/>
    <x v="5"/>
    <s v="6.4"/>
    <x v="21"/>
    <s v="6.4.40"/>
    <x v="286"/>
    <s v="Yılda 12 kez"/>
    <m/>
    <n v="0"/>
    <n v="0"/>
    <n v="0"/>
    <n v="0"/>
    <n v="0"/>
  </r>
  <r>
    <x v="5"/>
    <x v="5"/>
    <s v="6.4"/>
    <x v="21"/>
    <s v="6.4.41"/>
    <x v="287"/>
    <s v="Tüm mesai günlerinde"/>
    <m/>
    <n v="0"/>
    <n v="0"/>
    <n v="0"/>
    <n v="0"/>
    <n v="0"/>
  </r>
  <r>
    <x v="5"/>
    <x v="5"/>
    <s v="6.4"/>
    <x v="21"/>
    <s v="6.4.42"/>
    <x v="288"/>
    <s v="Yılda 12 kez"/>
    <m/>
    <n v="0"/>
    <n v="0"/>
    <n v="0"/>
    <n v="0"/>
    <n v="0"/>
  </r>
  <r>
    <x v="5"/>
    <x v="5"/>
    <s v="6.4"/>
    <x v="21"/>
    <s v="6.4.43"/>
    <x v="289"/>
    <s v="Yılda 12 kez"/>
    <m/>
    <n v="0"/>
    <n v="0"/>
    <n v="0"/>
    <n v="0"/>
    <n v="0"/>
  </r>
  <r>
    <x v="5"/>
    <x v="5"/>
    <s v="6.4"/>
    <x v="21"/>
    <s v="6.4.44"/>
    <x v="290"/>
    <s v="Yılda 12 kez"/>
    <m/>
    <n v="0"/>
    <n v="0"/>
    <n v="0"/>
    <n v="0"/>
    <n v="0"/>
  </r>
  <r>
    <x v="5"/>
    <x v="5"/>
    <s v="6.4"/>
    <x v="21"/>
    <s v="6.4.45"/>
    <x v="291"/>
    <s v="Tüm mesai günlerinde"/>
    <m/>
    <n v="0"/>
    <n v="0"/>
    <n v="0"/>
    <n v="0"/>
    <n v="0"/>
  </r>
  <r>
    <x v="5"/>
    <x v="5"/>
    <s v="6.4"/>
    <x v="21"/>
    <s v="6.4.46"/>
    <x v="292"/>
    <s v="Ayda 12 kez bakım yapılacak"/>
    <s v="793.01.019"/>
    <n v="200"/>
    <n v="1200"/>
    <n v="1400"/>
    <n v="1600"/>
    <n v="1800"/>
  </r>
  <r>
    <x v="5"/>
    <x v="5"/>
    <s v="6.4"/>
    <x v="21"/>
    <s v="6.4.47"/>
    <x v="293"/>
    <s v="Yılda 12 kez"/>
    <m/>
    <n v="0"/>
    <n v="0"/>
    <n v="0"/>
    <n v="0"/>
    <n v="0"/>
  </r>
  <r>
    <x v="5"/>
    <x v="5"/>
    <s v="6.4"/>
    <x v="21"/>
    <s v="6.4.48"/>
    <x v="294"/>
    <s v="Yılda 12 kez"/>
    <m/>
    <n v="0"/>
    <n v="0"/>
    <n v="0"/>
    <n v="0"/>
    <n v="0"/>
  </r>
  <r>
    <x v="5"/>
    <x v="5"/>
    <s v="6.4"/>
    <x v="21"/>
    <s v="6.4.49"/>
    <x v="295"/>
    <s v="Yılda 12 kez"/>
    <m/>
    <n v="0"/>
    <n v="0"/>
    <n v="0"/>
    <n v="0"/>
    <n v="0"/>
  </r>
  <r>
    <x v="5"/>
    <x v="5"/>
    <s v="6.4"/>
    <x v="21"/>
    <s v="6.4.50"/>
    <x v="296"/>
    <s v="Yılda 12 kez"/>
    <m/>
    <n v="0"/>
    <n v="0"/>
    <n v="0"/>
    <n v="0"/>
    <n v="0"/>
  </r>
  <r>
    <x v="5"/>
    <x v="5"/>
    <s v="6.4"/>
    <x v="21"/>
    <s v="6.4.51"/>
    <x v="297"/>
    <s v="Yılda 12 kez"/>
    <m/>
    <n v="0"/>
    <n v="0"/>
    <n v="0"/>
    <n v="0"/>
    <n v="0"/>
  </r>
  <r>
    <x v="5"/>
    <x v="5"/>
    <s v="6.7"/>
    <x v="19"/>
    <s v="6.7.6"/>
    <x v="298"/>
    <s v="Yılda 12 kez"/>
    <s v="793.01.013"/>
    <n v="0"/>
    <n v="0"/>
    <n v="0"/>
    <n v="0"/>
    <n v="0"/>
  </r>
  <r>
    <x v="5"/>
    <x v="5"/>
    <s v="6.4"/>
    <x v="21"/>
    <s v="6.4.52"/>
    <x v="299"/>
    <s v="Yılda 12 kez"/>
    <m/>
    <n v="0"/>
    <n v="0"/>
    <n v="0"/>
    <n v="0"/>
    <n v="0"/>
  </r>
  <r>
    <x v="5"/>
    <x v="5"/>
    <s v="6.3"/>
    <x v="20"/>
    <s v="6.3.11"/>
    <x v="300"/>
    <s v="Yılda  500 firmanın bilgilelerinin güncellenmesi"/>
    <m/>
    <n v="0"/>
    <n v="0"/>
    <n v="0"/>
    <n v="0"/>
    <n v="0"/>
  </r>
  <r>
    <x v="5"/>
    <x v="5"/>
    <s v="6.3"/>
    <x v="20"/>
    <s v="6.3.12"/>
    <x v="301"/>
    <s v="52 hafta boyunca güncelleme yapılacak"/>
    <m/>
    <n v="0"/>
    <n v="0"/>
    <n v="0"/>
    <n v="0"/>
    <n v="0"/>
  </r>
  <r>
    <x v="5"/>
    <x v="5"/>
    <s v="6.5"/>
    <x v="22"/>
    <s v="6.5.1"/>
    <x v="302"/>
    <s v="Yılda 12 kez"/>
    <m/>
    <n v="0"/>
    <n v="0"/>
    <n v="0"/>
    <n v="0"/>
    <n v="0"/>
  </r>
  <r>
    <x v="5"/>
    <x v="5"/>
    <s v="6.3"/>
    <x v="20"/>
    <s v="6.3.13"/>
    <x v="303"/>
    <s v="Yılda 12 kez"/>
    <s v="793.01.007"/>
    <n v="5000"/>
    <n v="5000"/>
    <n v="6000"/>
    <n v="6000"/>
    <n v="7500"/>
  </r>
  <r>
    <x v="5"/>
    <x v="5"/>
    <s v="6.7"/>
    <x v="19"/>
    <s v="6.7.7"/>
    <x v="304"/>
    <s v="Yılda 12 kez"/>
    <s v="793.01.007"/>
    <n v="1000"/>
    <n v="1500"/>
    <n v="1750"/>
    <n v="2000"/>
    <n v="2500"/>
  </r>
  <r>
    <x v="5"/>
    <x v="5"/>
    <s v="6.5"/>
    <x v="22"/>
    <s v="6.5.2"/>
    <x v="305"/>
    <s v="Yılda %5 oranında odamızdan dış ticaret belgesi temin eden firma sayısındaki artış oranı"/>
    <m/>
    <n v="0"/>
    <n v="0"/>
    <n v="0"/>
    <n v="0"/>
    <n v="0"/>
  </r>
  <r>
    <x v="5"/>
    <x v="5"/>
    <s v="6.5"/>
    <x v="22"/>
    <s v="6.5.3"/>
    <x v="306"/>
    <s v="Yılda %5 başvuruda bulunan firma sayısındaki artış oranı"/>
    <m/>
    <n v="0"/>
    <n v="0"/>
    <n v="0"/>
    <n v="0"/>
    <n v="0"/>
  </r>
  <r>
    <x v="5"/>
    <x v="5"/>
    <s v="6.5"/>
    <x v="22"/>
    <s v="6.5.4"/>
    <x v="307"/>
    <s v="Yılda en az 150 adet ekspertiz raporu belgesi düzenlemek"/>
    <m/>
    <n v="0"/>
    <n v="0"/>
    <n v="0"/>
    <n v="0"/>
    <n v="0"/>
  </r>
  <r>
    <x v="5"/>
    <x v="5"/>
    <s v="6.5"/>
    <x v="22"/>
    <s v="6.5.5"/>
    <x v="308"/>
    <s v="Yılda 4 adet"/>
    <m/>
    <n v="0"/>
    <n v="0"/>
    <n v="0"/>
    <n v="0"/>
    <n v="0"/>
  </r>
  <r>
    <x v="5"/>
    <x v="5"/>
    <s v="6.5"/>
    <x v="22"/>
    <s v="6.5.6"/>
    <x v="309"/>
    <s v="Yılda 190 adet yerli malı belgesi düzenlemek"/>
    <m/>
    <n v="0"/>
    <n v="0"/>
    <n v="0"/>
    <n v="0"/>
    <n v="0"/>
  </r>
  <r>
    <x v="5"/>
    <x v="5"/>
    <s v="6.5"/>
    <x v="22"/>
    <s v="6.5.7"/>
    <x v="310"/>
    <s v="Yılda 20 adet iş makinası tescil işlemi yapmak"/>
    <m/>
    <n v="0"/>
    <n v="3000"/>
    <n v="3500"/>
    <n v="4000"/>
    <n v="4500"/>
  </r>
  <r>
    <x v="5"/>
    <x v="5"/>
    <s v="6.5"/>
    <x v="22"/>
    <s v="6.5.8"/>
    <x v="311"/>
    <s v="Yılda 2500 adet belge verilecektir.( faaliyet+sicil+bağkur+ihale)"/>
    <m/>
    <n v="0"/>
    <n v="0"/>
    <n v="0"/>
    <n v="0"/>
    <n v="0"/>
  </r>
  <r>
    <x v="5"/>
    <x v="5"/>
    <s v="6.3"/>
    <x v="20"/>
    <s v="6.3.14"/>
    <x v="312"/>
    <s v="Yılda 1 kez TOBB yönetmeliği gereği üye güncelleme bilgi formu gönderilecek"/>
    <m/>
    <n v="0"/>
    <n v="0"/>
    <n v="0"/>
    <n v="0"/>
    <n v="0"/>
  </r>
  <r>
    <x v="5"/>
    <x v="5"/>
    <s v="6.3"/>
    <x v="20"/>
    <s v="6.3.15"/>
    <x v="313"/>
    <s v="Haftada 10 firma bilgisi güncellenecek"/>
    <m/>
    <n v="0"/>
    <n v="0"/>
    <n v="0"/>
    <n v="0"/>
    <n v="0"/>
  </r>
  <r>
    <x v="5"/>
    <x v="5"/>
    <s v="6.7"/>
    <x v="19"/>
    <s v="6.7.8"/>
    <x v="314"/>
    <s v="Yılda 1 kez Ocak ayında askı ve icra işlemleri başlatılacak"/>
    <m/>
    <n v="0"/>
    <n v="0"/>
    <n v="0"/>
    <n v="0"/>
    <n v="0"/>
  </r>
  <r>
    <x v="5"/>
    <x v="5"/>
    <s v="6.5"/>
    <x v="22"/>
    <s v="6.5.9"/>
    <x v="315"/>
    <s v="Yılda 1 kez Ocak ayında tespit ve silme işlemleri başlatılacak"/>
    <m/>
    <n v="0"/>
    <n v="0"/>
    <n v="0"/>
    <n v="0"/>
    <n v="0"/>
  </r>
  <r>
    <x v="5"/>
    <x v="5"/>
    <s v="6.5"/>
    <x v="22"/>
    <s v="6.5.10"/>
    <x v="316"/>
    <s v="Haftada 1 kez"/>
    <m/>
    <n v="0"/>
    <n v="0"/>
    <n v="0"/>
    <n v="0"/>
    <n v="0"/>
  </r>
  <r>
    <x v="5"/>
    <x v="5"/>
    <s v="6.4"/>
    <x v="21"/>
    <s v="6.4.53"/>
    <x v="317"/>
    <s v="Yılda 12 kez"/>
    <s v="689.01.002"/>
    <n v="40000"/>
    <n v="45000"/>
    <n v="50000"/>
    <n v="55000"/>
    <n v="60000"/>
  </r>
  <r>
    <x v="5"/>
    <x v="5"/>
    <s v="6.6"/>
    <x v="23"/>
    <s v="6.6.1"/>
    <x v="318"/>
    <s v="Yılda 12 kez"/>
    <m/>
    <n v="0"/>
    <n v="0"/>
    <n v="0"/>
    <n v="0"/>
    <n v="0"/>
  </r>
  <r>
    <x v="5"/>
    <x v="5"/>
    <s v="6.6"/>
    <x v="23"/>
    <s v="6.6.2"/>
    <x v="319"/>
    <s v="Yılda 52 kez"/>
    <m/>
    <n v="0"/>
    <n v="0"/>
    <n v="0"/>
    <n v="0"/>
    <n v="0"/>
  </r>
  <r>
    <x v="5"/>
    <x v="5"/>
    <s v="6.4"/>
    <x v="21"/>
    <s v="6.4.54"/>
    <x v="320"/>
    <s v="Yılda 12 kez"/>
    <m/>
    <n v="0"/>
    <n v="0"/>
    <n v="0"/>
    <n v="0"/>
    <n v="0"/>
  </r>
  <r>
    <x v="5"/>
    <x v="5"/>
    <s v="6.6"/>
    <x v="23"/>
    <s v="6.6.3"/>
    <x v="321"/>
    <s v="Yılda 12 kez"/>
    <m/>
    <n v="0"/>
    <n v="0"/>
    <n v="0"/>
    <n v="0"/>
    <n v="0"/>
  </r>
  <r>
    <x v="5"/>
    <x v="5"/>
    <s v="6.6"/>
    <x v="23"/>
    <s v="6.6.4"/>
    <x v="322"/>
    <s v="İşten ayrıldı kaldırılsın"/>
    <s v="794.07.002"/>
    <n v="0"/>
    <n v="0"/>
    <n v="0"/>
    <n v="0"/>
    <n v="0"/>
  </r>
  <r>
    <x v="5"/>
    <x v="5"/>
    <s v="6.4"/>
    <x v="21"/>
    <s v="6.4.55"/>
    <x v="323"/>
    <s v="İşten ayrıldı kaldırılsın"/>
    <s v="794.07.002"/>
    <n v="0"/>
    <n v="0"/>
    <n v="0"/>
    <n v="0"/>
    <n v="0"/>
  </r>
  <r>
    <x v="5"/>
    <x v="5"/>
    <s v="6.4"/>
    <x v="21"/>
    <s v="6.4.56"/>
    <x v="324"/>
    <s v="Yılda 12 kez"/>
    <s v="794.07.002"/>
    <n v="0"/>
    <n v="0"/>
    <n v="0"/>
    <n v="0"/>
    <n v="0"/>
  </r>
  <r>
    <x v="5"/>
    <x v="5"/>
    <s v="6.6"/>
    <x v="23"/>
    <s v="6.6.5"/>
    <x v="325"/>
    <s v="İşten ayrıldı kaldırılsın"/>
    <s v="794.07.002"/>
    <n v="0"/>
    <n v="0"/>
    <n v="0"/>
    <n v="0"/>
    <n v="0"/>
  </r>
  <r>
    <x v="5"/>
    <x v="5"/>
    <s v="6.6"/>
    <x v="23"/>
    <s v="6.6.6"/>
    <x v="326"/>
    <s v="İşten ayrıldı kaldırılsın"/>
    <s v="794.07.002"/>
    <n v="0"/>
    <n v="0"/>
    <n v="0"/>
    <n v="0"/>
    <n v="0"/>
  </r>
  <r>
    <x v="5"/>
    <x v="5"/>
    <s v="6.4"/>
    <x v="21"/>
    <s v="6.4.57"/>
    <x v="327"/>
    <s v="Yılda 12 kez"/>
    <s v="794.07.002"/>
    <n v="0"/>
    <n v="0"/>
    <n v="0"/>
    <n v="0"/>
    <n v="0"/>
  </r>
  <r>
    <x v="5"/>
    <x v="5"/>
    <s v="6.4"/>
    <x v="21"/>
    <s v="6.4.58"/>
    <x v="328"/>
    <s v="Yılda 12 kez"/>
    <s v="794.07.002"/>
    <n v="0"/>
    <n v="0"/>
    <n v="0"/>
    <n v="0"/>
    <n v="0"/>
  </r>
  <r>
    <x v="5"/>
    <x v="5"/>
    <s v="6.7"/>
    <x v="19"/>
    <s v="6.7.9"/>
    <x v="329"/>
    <s v="Ayda 1 kez"/>
    <s v="794.07.002"/>
    <n v="0"/>
    <n v="0"/>
    <n v="0"/>
    <n v="0"/>
    <n v="0"/>
  </r>
  <r>
    <x v="5"/>
    <x v="5"/>
    <s v="6.7"/>
    <x v="19"/>
    <s v="6.7.10"/>
    <x v="330"/>
    <s v="Haftada 5 gün"/>
    <s v="794.07.002"/>
    <n v="0"/>
    <n v="0"/>
    <n v="0"/>
    <n v="0"/>
    <n v="0"/>
  </r>
  <r>
    <x v="5"/>
    <x v="5"/>
    <s v="6.7"/>
    <x v="19"/>
    <s v="6.7.11"/>
    <x v="331"/>
    <s v="Yılda 20 bayram ve resmi günlerde"/>
    <s v="794.07.002"/>
    <n v="0"/>
    <n v="0"/>
    <n v="0"/>
    <n v="0"/>
    <n v="0"/>
  </r>
  <r>
    <x v="5"/>
    <x v="5"/>
    <s v="6.1"/>
    <x v="17"/>
    <s v="6.1.33"/>
    <x v="332"/>
    <s v="Ayda 1 kez"/>
    <s v="794.07.002"/>
    <n v="0"/>
    <n v="0"/>
    <n v="0"/>
    <n v="0"/>
    <n v="0"/>
  </r>
  <r>
    <x v="5"/>
    <x v="5"/>
    <s v="6.1"/>
    <x v="17"/>
    <s v="6.1.34"/>
    <x v="333"/>
    <s v="Ayda 1 kez"/>
    <s v="794.07.002"/>
    <n v="0"/>
    <n v="0"/>
    <n v="0"/>
    <n v="0"/>
    <n v="0"/>
  </r>
  <r>
    <x v="5"/>
    <x v="5"/>
    <s v="6.7"/>
    <x v="19"/>
    <s v="6.7.12"/>
    <x v="334"/>
    <s v="Yılda 12 kez"/>
    <s v="794.07.002"/>
    <n v="0"/>
    <n v="0"/>
    <n v="0"/>
    <n v="0"/>
    <n v="0"/>
  </r>
  <r>
    <x v="5"/>
    <x v="5"/>
    <s v="6.7"/>
    <x v="19"/>
    <s v="6.7.13"/>
    <x v="335"/>
    <s v="Yılda 52 kez"/>
    <s v="794.07.002"/>
    <n v="0"/>
    <n v="0"/>
    <n v="0"/>
    <n v="0"/>
    <n v="0"/>
  </r>
  <r>
    <x v="5"/>
    <x v="5"/>
    <s v="6.7"/>
    <x v="19"/>
    <s v="6.7.14"/>
    <x v="336"/>
    <s v="Ayda 1 kez"/>
    <s v="794.07.002"/>
    <n v="0"/>
    <n v="0"/>
    <n v="0"/>
    <n v="0"/>
    <n v="0"/>
  </r>
  <r>
    <x v="5"/>
    <x v="5"/>
    <s v="6.3"/>
    <x v="20"/>
    <s v="6.3.16"/>
    <x v="337"/>
    <s v="Yılda 12 kez"/>
    <s v="794.07.002"/>
    <n v="0"/>
    <n v="0"/>
    <n v="0"/>
    <n v="0"/>
    <n v="0"/>
  </r>
  <r>
    <x v="5"/>
    <x v="5"/>
    <s v="6.7"/>
    <x v="19"/>
    <s v="6.7.15"/>
    <x v="338"/>
    <s v="Yılda 2 kez"/>
    <s v="794.07.002"/>
    <n v="0"/>
    <n v="0"/>
    <n v="0"/>
    <n v="0"/>
    <n v="0"/>
  </r>
  <r>
    <x v="5"/>
    <x v="5"/>
    <s v="6.1"/>
    <x v="17"/>
    <s v="6.1.35"/>
    <x v="339"/>
    <s v="Yılda 12 kez"/>
    <s v="794.07.002"/>
    <n v="0"/>
    <n v="0"/>
    <n v="0"/>
    <n v="0"/>
    <n v="0"/>
  </r>
  <r>
    <x v="5"/>
    <x v="5"/>
    <s v="6.7"/>
    <x v="19"/>
    <s v="6.7.16"/>
    <x v="340"/>
    <s v="Yılda 12 kez"/>
    <s v="794.07.002"/>
    <n v="0"/>
    <n v="0"/>
    <n v="0"/>
    <n v="0"/>
    <n v="0"/>
  </r>
  <r>
    <x v="5"/>
    <x v="5"/>
    <s v="6.7"/>
    <x v="19"/>
    <s v="6.7.17"/>
    <x v="341"/>
    <s v="Yılda 261 iş günü"/>
    <s v="794.07.002"/>
    <n v="0"/>
    <n v="0"/>
    <n v="0"/>
    <n v="0"/>
    <n v="0"/>
  </r>
  <r>
    <x v="5"/>
    <x v="5"/>
    <s v="6.7"/>
    <x v="19"/>
    <s v="6.7.18"/>
    <x v="342"/>
    <s v="Yılda 52 kez"/>
    <s v="794.07.002"/>
    <n v="0"/>
    <n v="0"/>
    <n v="0"/>
    <n v="0"/>
    <n v="0"/>
  </r>
  <r>
    <x v="5"/>
    <x v="5"/>
    <s v="6.3"/>
    <x v="20"/>
    <s v="6.3.17"/>
    <x v="343"/>
    <s v="Yılda 12 defa"/>
    <s v="794.07.002"/>
    <n v="6000"/>
    <n v="7500"/>
    <n v="9000"/>
    <n v="10000"/>
    <n v="13000"/>
  </r>
  <r>
    <x v="5"/>
    <x v="5"/>
    <s v="6.7"/>
    <x v="19"/>
    <s v="6.7.19"/>
    <x v="344"/>
    <s v="Ayda 1 kez"/>
    <s v="794.07.003"/>
    <n v="9000"/>
    <n v="10264"/>
    <n v="12000"/>
    <n v="13000"/>
    <n v="14000"/>
  </r>
  <r>
    <x v="5"/>
    <x v="5"/>
    <s v="6.7"/>
    <x v="19"/>
    <s v="6.7.20"/>
    <x v="345"/>
    <s v="3 ayda 1 defa"/>
    <s v="794.07.002"/>
    <n v="600"/>
    <n v="1500"/>
    <n v="1700"/>
    <n v="1850"/>
    <n v="2000"/>
  </r>
  <r>
    <x v="5"/>
    <x v="5"/>
    <s v="6.7"/>
    <x v="19"/>
    <s v="6.7.21"/>
    <x v="346"/>
    <s v="Ayda en az 1 defa"/>
    <s v="794.07.002"/>
    <n v="400"/>
    <n v="800"/>
    <n v="1000"/>
    <n v="1400"/>
    <n v="1600"/>
  </r>
  <r>
    <x v="5"/>
    <x v="5"/>
    <s v="6.7"/>
    <x v="19"/>
    <s v="6.7.22"/>
    <x v="347"/>
    <s v="Yılda 12 kez"/>
    <s v="794.07.002"/>
    <n v="0"/>
    <n v="0"/>
    <n v="0"/>
    <n v="0"/>
    <n v="0"/>
  </r>
  <r>
    <x v="5"/>
    <x v="5"/>
    <s v="6.2"/>
    <x v="18"/>
    <m/>
    <x v="348"/>
    <s v="Ayda en az 1 defa"/>
    <s v="794.07.002"/>
    <n v="0"/>
    <n v="0"/>
    <n v="0"/>
    <n v="0"/>
    <n v="0"/>
  </r>
  <r>
    <x v="5"/>
    <x v="5"/>
    <s v="6.7"/>
    <x v="19"/>
    <s v="6.7.23"/>
    <x v="349"/>
    <s v="Yılda 12 kez"/>
    <m/>
    <n v="0"/>
    <n v="0"/>
    <n v="0"/>
    <n v="0"/>
    <n v="0"/>
  </r>
  <r>
    <x v="5"/>
    <x v="5"/>
    <s v="6.7"/>
    <x v="19"/>
    <s v="6.7.24"/>
    <x v="350"/>
    <s v="Haftada 3 kez"/>
    <m/>
    <n v="0"/>
    <n v="0"/>
    <n v="0"/>
    <n v="0"/>
    <n v="0"/>
  </r>
  <r>
    <x v="5"/>
    <x v="5"/>
    <s v="6.7"/>
    <x v="19"/>
    <s v="6.7.25"/>
    <x v="351"/>
    <s v="Yılda 12 kez"/>
    <m/>
    <n v="0"/>
    <n v="0"/>
    <n v="0"/>
    <n v="0"/>
    <n v="0"/>
  </r>
  <r>
    <x v="5"/>
    <x v="5"/>
    <s v="6.7"/>
    <x v="19"/>
    <s v="6.7.26"/>
    <x v="352"/>
    <s v="Ayda 1 kez"/>
    <m/>
    <n v="0"/>
    <n v="0"/>
    <n v="0"/>
    <n v="0"/>
    <n v="0"/>
  </r>
  <r>
    <x v="5"/>
    <x v="5"/>
    <s v="6.7"/>
    <x v="19"/>
    <s v="6.7.27"/>
    <x v="353"/>
    <s v="Yılda 12 defa"/>
    <s v="793.01.001"/>
    <n v="0"/>
    <n v="0"/>
    <n v="0"/>
    <n v="0"/>
    <n v="0"/>
  </r>
  <r>
    <x v="5"/>
    <x v="5"/>
    <s v="6.7"/>
    <x v="19"/>
    <s v="6.7.28"/>
    <x v="354"/>
    <s v="Bu madde 3.4.2.1 ve 3.4.2.2 ile aynı 2020 yılında olmamalı"/>
    <s v="793.01.001"/>
    <n v="0"/>
    <n v="0"/>
    <n v="0"/>
    <n v="0"/>
    <n v="0"/>
  </r>
  <r>
    <x v="5"/>
    <x v="5"/>
    <s v="6.7"/>
    <x v="19"/>
    <s v="6.7.29"/>
    <x v="355"/>
    <s v="Ayda 1 kez"/>
    <s v="793.01.001"/>
    <n v="0"/>
    <n v="0"/>
    <n v="0"/>
    <n v="0"/>
    <n v="0"/>
  </r>
  <r>
    <x v="5"/>
    <x v="5"/>
    <s v="6.7"/>
    <x v="19"/>
    <s v="6.7.30"/>
    <x v="356"/>
    <s v="Haftada 5 gün"/>
    <m/>
    <n v="0"/>
    <n v="0"/>
    <n v="0"/>
    <n v="0"/>
    <n v="0"/>
  </r>
  <r>
    <x v="5"/>
    <x v="5"/>
    <s v="6.7"/>
    <x v="19"/>
    <s v="6.7.31"/>
    <x v="357"/>
    <s v="Yılda 60 defa"/>
    <m/>
    <n v="0"/>
    <n v="0"/>
    <n v="0"/>
    <n v="0"/>
    <n v="0"/>
  </r>
  <r>
    <x v="5"/>
    <x v="5"/>
    <s v="6.7"/>
    <x v="19"/>
    <s v="6.7.32"/>
    <x v="358"/>
    <s v="Yılda 52 kez"/>
    <m/>
    <n v="0"/>
    <n v="0"/>
    <n v="0"/>
    <n v="0"/>
    <n v="0"/>
  </r>
  <r>
    <x v="5"/>
    <x v="5"/>
    <s v="6.7"/>
    <x v="19"/>
    <s v="6.7.33"/>
    <x v="359"/>
    <s v="Yılda 12 kez"/>
    <m/>
    <n v="0"/>
    <n v="0"/>
    <n v="0"/>
    <n v="0"/>
    <n v="0"/>
  </r>
  <r>
    <x v="5"/>
    <x v="5"/>
    <s v="6.7"/>
    <x v="19"/>
    <s v="6.7.34"/>
    <x v="360"/>
    <s v="Haftada 1 defa"/>
    <s v="793.01.018"/>
    <n v="600"/>
    <n v="2000"/>
    <n v="2500"/>
    <n v="3000"/>
    <n v="3400"/>
  </r>
  <r>
    <x v="5"/>
    <x v="5"/>
    <s v="6.7"/>
    <x v="19"/>
    <s v="6.7.35"/>
    <x v="361"/>
    <s v="Yılda 12 kez"/>
    <m/>
    <n v="0"/>
    <n v="0"/>
    <n v="0"/>
    <n v="0"/>
    <n v="0"/>
  </r>
  <r>
    <x v="5"/>
    <x v="5"/>
    <s v="6.7"/>
    <x v="19"/>
    <s v="6.7.36"/>
    <x v="362"/>
    <s v="Yılda 12 kez"/>
    <m/>
    <n v="0"/>
    <n v="0"/>
    <n v="0"/>
    <n v="0"/>
    <n v="0"/>
  </r>
  <r>
    <x v="5"/>
    <x v="5"/>
    <s v="6.7"/>
    <x v="19"/>
    <s v="6.7.37"/>
    <x v="363"/>
    <s v="kaldırılsın işten ayrıldı"/>
    <m/>
    <n v="0"/>
    <n v="0"/>
    <n v="0"/>
    <n v="0"/>
    <n v="0"/>
  </r>
  <r>
    <x v="5"/>
    <x v="5"/>
    <s v="6.7"/>
    <x v="19"/>
    <s v="6.7.38"/>
    <x v="364"/>
    <s v="Yılda 12 kez"/>
    <m/>
    <n v="0"/>
    <n v="0"/>
    <n v="0"/>
    <n v="0"/>
    <n v="0"/>
  </r>
  <r>
    <x v="5"/>
    <x v="5"/>
    <s v="6.7"/>
    <x v="19"/>
    <s v="6.7.39"/>
    <x v="365"/>
    <s v="Yılda 12 kez"/>
    <m/>
    <n v="0"/>
    <n v="0"/>
    <n v="0"/>
    <n v="0"/>
    <n v="0"/>
  </r>
  <r>
    <x v="5"/>
    <x v="5"/>
    <s v="6.7"/>
    <x v="19"/>
    <s v="6.7.40"/>
    <x v="366"/>
    <s v="Ayda 1 defa "/>
    <m/>
    <n v="0"/>
    <n v="0"/>
    <n v="0"/>
    <n v="0"/>
    <n v="0"/>
  </r>
  <r>
    <x v="5"/>
    <x v="5"/>
    <s v="6.7"/>
    <x v="19"/>
    <s v="6.7.41"/>
    <x v="367"/>
    <s v="Yılda 12 kez"/>
    <m/>
    <n v="0"/>
    <n v="0"/>
    <n v="0"/>
    <n v="0"/>
    <n v="0"/>
  </r>
  <r>
    <x v="5"/>
    <x v="5"/>
    <s v="6.7"/>
    <x v="19"/>
    <s v="6.7.42"/>
    <x v="368"/>
    <s v="kaldırılsın"/>
    <m/>
    <n v="0"/>
    <n v="0"/>
    <n v="0"/>
    <n v="0"/>
    <n v="0"/>
  </r>
  <r>
    <x v="5"/>
    <x v="5"/>
    <s v="6.7"/>
    <x v="19"/>
    <s v="6.7.43"/>
    <x v="369"/>
    <s v="Yılda 12 kez"/>
    <m/>
    <n v="0"/>
    <n v="0"/>
    <n v="0"/>
    <n v="0"/>
    <n v="0"/>
  </r>
  <r>
    <x v="5"/>
    <x v="5"/>
    <s v="6.7"/>
    <x v="19"/>
    <s v="6.7.44"/>
    <x v="370"/>
    <s v="Yılda 12 kez"/>
    <m/>
    <n v="0"/>
    <n v="0"/>
    <n v="0"/>
    <n v="0"/>
    <n v="0"/>
  </r>
  <r>
    <x v="5"/>
    <x v="5"/>
    <s v="6.7"/>
    <x v="19"/>
    <s v="6.7.45"/>
    <x v="371"/>
    <s v="Yılda 12 kez"/>
    <m/>
    <n v="0"/>
    <n v="0"/>
    <n v="0"/>
    <n v="0"/>
    <n v="0"/>
  </r>
  <r>
    <x v="5"/>
    <x v="5"/>
    <s v="6.7"/>
    <x v="19"/>
    <s v="6.7.46"/>
    <x v="372"/>
    <s v="Yılda 12 kez"/>
    <m/>
    <n v="0"/>
    <n v="0"/>
    <n v="0"/>
    <n v="0"/>
    <n v="0"/>
  </r>
  <r>
    <x v="5"/>
    <x v="5"/>
    <s v="6.7"/>
    <x v="19"/>
    <s v="6.7.47"/>
    <x v="373"/>
    <s v="Ayda 1 kez"/>
    <m/>
    <n v="0"/>
    <n v="0"/>
    <n v="0"/>
    <n v="0"/>
    <n v="0"/>
  </r>
  <r>
    <x v="5"/>
    <x v="5"/>
    <s v="6.7"/>
    <x v="19"/>
    <s v="6.7.48"/>
    <x v="374"/>
    <s v="Yılda 12 kez"/>
    <m/>
    <n v="0"/>
    <n v="0"/>
    <n v="0"/>
    <n v="0"/>
    <n v="0"/>
  </r>
  <r>
    <x v="5"/>
    <x v="5"/>
    <s v="6.7"/>
    <x v="19"/>
    <s v="6.7.49"/>
    <x v="375"/>
    <s v="Yılda 12 kez"/>
    <m/>
    <n v="0"/>
    <n v="0"/>
    <n v="0"/>
    <n v="0"/>
    <n v="0"/>
  </r>
  <r>
    <x v="5"/>
    <x v="5"/>
    <s v="6.7"/>
    <x v="19"/>
    <s v="6.7.50"/>
    <x v="376"/>
    <s v="Yılda 12 kez"/>
    <m/>
    <n v="0"/>
    <n v="0"/>
    <n v="0"/>
    <n v="0"/>
    <n v="0"/>
  </r>
  <r>
    <x v="5"/>
    <x v="5"/>
    <s v="6.7"/>
    <x v="19"/>
    <s v="6.7.51"/>
    <x v="377"/>
    <s v="Yılda 12 kez"/>
    <m/>
    <n v="0"/>
    <n v="0"/>
    <n v="0"/>
    <n v="0"/>
    <n v="0"/>
  </r>
  <r>
    <x v="5"/>
    <x v="5"/>
    <s v="6.7"/>
    <x v="19"/>
    <s v="6.7.52"/>
    <x v="378"/>
    <s v="Yılda 12 kez"/>
    <m/>
    <n v="0"/>
    <n v="0"/>
    <n v="0"/>
    <n v="0"/>
    <n v="0"/>
  </r>
  <r>
    <x v="5"/>
    <x v="5"/>
    <s v="6.7"/>
    <x v="19"/>
    <s v="6.7.53"/>
    <x v="379"/>
    <s v="Yılda 12 kez"/>
    <m/>
    <n v="0"/>
    <n v="0"/>
    <n v="0"/>
    <n v="0"/>
    <n v="0"/>
  </r>
  <r>
    <x v="5"/>
    <x v="5"/>
    <s v="6.7"/>
    <x v="19"/>
    <s v="6.7.54"/>
    <x v="380"/>
    <s v="Yılda 12 kez"/>
    <m/>
    <n v="0"/>
    <n v="0"/>
    <n v="0"/>
    <n v="0"/>
    <n v="0"/>
  </r>
  <r>
    <x v="5"/>
    <x v="5"/>
    <s v="6.7"/>
    <x v="19"/>
    <s v="6.7.55"/>
    <x v="381"/>
    <s v="Yılda 12 kez"/>
    <m/>
    <n v="0"/>
    <n v="0"/>
    <n v="0"/>
    <n v="0"/>
    <n v="0"/>
  </r>
  <r>
    <x v="5"/>
    <x v="5"/>
    <s v="6.7"/>
    <x v="19"/>
    <s v="6.7.56"/>
    <x v="382"/>
    <s v="Yılda 12 kez"/>
    <m/>
    <n v="0"/>
    <n v="0"/>
    <n v="0"/>
    <n v="0"/>
    <n v="0"/>
  </r>
  <r>
    <x v="5"/>
    <x v="5"/>
    <s v="6.7"/>
    <x v="19"/>
    <s v="6.7.57"/>
    <x v="383"/>
    <s v="Yılda 12 kez"/>
    <m/>
    <n v="0"/>
    <n v="0"/>
    <n v="0"/>
    <n v="0"/>
    <n v="0"/>
  </r>
  <r>
    <x v="5"/>
    <x v="5"/>
    <s v="6.7"/>
    <x v="19"/>
    <s v="6.7.58"/>
    <x v="384"/>
    <s v="İşten ayrıldı kaldırılsın"/>
    <m/>
    <n v="0"/>
    <n v="0"/>
    <n v="0"/>
    <n v="0"/>
    <n v="0"/>
  </r>
  <r>
    <x v="5"/>
    <x v="5"/>
    <s v="6.7"/>
    <x v="19"/>
    <s v="6.7.59"/>
    <x v="385"/>
    <s v="Yılda 12 kez"/>
    <m/>
    <n v="0"/>
    <n v="0"/>
    <n v="0"/>
    <n v="0"/>
    <n v="0"/>
  </r>
  <r>
    <x v="5"/>
    <x v="5"/>
    <s v="6.7"/>
    <x v="19"/>
    <s v="6.7.60"/>
    <x v="386"/>
    <s v="Yılda 12 kez"/>
    <m/>
    <n v="0"/>
    <n v="0"/>
    <n v="0"/>
    <n v="0"/>
    <n v="0"/>
  </r>
</pivotCacheRecords>
</file>

<file path=xl/pivotCache/pivotCacheRecords6.xml><?xml version="1.0" encoding="utf-8"?>
<pivotCacheRecords xmlns="http://schemas.openxmlformats.org/spreadsheetml/2006/main" xmlns:r="http://schemas.openxmlformats.org/officeDocument/2006/relationships" count="25">
  <r>
    <x v="0"/>
    <n v="60000"/>
    <n v="56880"/>
  </r>
  <r>
    <x v="1"/>
    <n v="278030"/>
    <n v="90945"/>
  </r>
  <r>
    <x v="2"/>
    <n v="10264"/>
    <n v="6451"/>
  </r>
  <r>
    <x v="2"/>
    <n v="43535"/>
    <n v="21606"/>
  </r>
  <r>
    <x v="1"/>
    <n v="42055"/>
    <n v="22001"/>
  </r>
  <r>
    <x v="3"/>
    <n v="21365"/>
    <n v="11783"/>
  </r>
  <r>
    <x v="4"/>
    <n v="32026"/>
    <n v="19718"/>
  </r>
  <r>
    <x v="2"/>
    <n v="74521"/>
    <n v="42001"/>
  </r>
  <r>
    <x v="5"/>
    <n v="6000"/>
    <n v="0"/>
  </r>
  <r>
    <x v="2"/>
    <n v="44308"/>
    <n v="29822"/>
  </r>
  <r>
    <x v="5"/>
    <n v="45000"/>
    <n v="27364"/>
  </r>
  <r>
    <x v="2"/>
    <n v="30000"/>
    <n v="30000"/>
  </r>
  <r>
    <x v="5"/>
    <n v="55000"/>
    <n v="0"/>
  </r>
  <r>
    <x v="2"/>
    <n v="3500"/>
    <n v="0"/>
  </r>
  <r>
    <x v="2"/>
    <n v="12300"/>
    <n v="11135"/>
  </r>
  <r>
    <x v="2"/>
    <n v="45000"/>
    <n v="0"/>
  </r>
  <r>
    <x v="5"/>
    <n v="30000"/>
    <n v="31915"/>
  </r>
  <r>
    <x v="5"/>
    <n v="20000"/>
    <n v="13469"/>
  </r>
  <r>
    <x v="5"/>
    <n v="25000"/>
    <n v="16595"/>
  </r>
  <r>
    <x v="5"/>
    <n v="20000"/>
    <n v="3039"/>
  </r>
  <r>
    <x v="5"/>
    <n v="10000"/>
    <n v="0"/>
  </r>
  <r>
    <x v="4"/>
    <n v="35000"/>
    <n v="500"/>
  </r>
  <r>
    <x v="2"/>
    <n v="10000"/>
    <n v="0"/>
  </r>
  <r>
    <x v="2"/>
    <n v="15000"/>
    <n v="5706"/>
  </r>
  <r>
    <x v="5"/>
    <n v="21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9" cacheId="4"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rowHeaderCaption="ADANA SANAYİ ODASI STRATEJİK PLAN 2018-2022 MASTER BÜTÇE PLANI (TL)">
  <location ref="A1:F8" firstHeaderRow="0" firstDataRow="1" firstDataCol="1"/>
  <pivotFields count="13">
    <pivotField showAll="0">
      <items count="7">
        <item x="0"/>
        <item x="1"/>
        <item x="2"/>
        <item x="3"/>
        <item x="4"/>
        <item x="5"/>
        <item t="default"/>
      </items>
    </pivotField>
    <pivotField axis="axisRow" showAll="0">
      <items count="7">
        <item x="0"/>
        <item x="1"/>
        <item x="2"/>
        <item x="3"/>
        <item x="4"/>
        <item x="5"/>
        <item t="default"/>
      </items>
    </pivotField>
    <pivotField showAll="0"/>
    <pivotField showAll="0">
      <items count="25">
        <item x="0"/>
        <item x="1"/>
        <item x="2"/>
        <item x="3"/>
        <item x="4"/>
        <item x="5"/>
        <item x="6"/>
        <item x="7"/>
        <item x="8"/>
        <item x="9"/>
        <item x="10"/>
        <item x="11"/>
        <item x="15"/>
        <item x="13"/>
        <item x="14"/>
        <item x="16"/>
        <item x="12"/>
        <item x="17"/>
        <item x="18"/>
        <item x="20"/>
        <item x="21"/>
        <item x="22"/>
        <item x="23"/>
        <item x="19"/>
        <item t="default"/>
      </items>
    </pivotField>
    <pivotField showAll="0"/>
    <pivotField showAll="0">
      <items count="388">
        <item x="0"/>
        <item x="1"/>
        <item x="2"/>
        <item x="3"/>
        <item x="13"/>
        <item x="18"/>
        <item x="19"/>
        <item x="4"/>
        <item x="5"/>
        <item x="6"/>
        <item x="7"/>
        <item x="8"/>
        <item x="9"/>
        <item x="10"/>
        <item x="11"/>
        <item x="12"/>
        <item x="14"/>
        <item x="15"/>
        <item x="16"/>
        <item x="17"/>
        <item x="29"/>
        <item x="30"/>
        <item x="31"/>
        <item x="32"/>
        <item x="33"/>
        <item x="34"/>
        <item x="35"/>
        <item x="36"/>
        <item x="44"/>
        <item x="45"/>
        <item x="20"/>
        <item x="46"/>
        <item x="47"/>
        <item x="48"/>
        <item x="49"/>
        <item x="50"/>
        <item x="51"/>
        <item x="52"/>
        <item x="21"/>
        <item x="22"/>
        <item x="23"/>
        <item x="24"/>
        <item x="25"/>
        <item x="26"/>
        <item x="27"/>
        <item x="28"/>
        <item x="37"/>
        <item x="38"/>
        <item x="39"/>
        <item x="40"/>
        <item x="41"/>
        <item x="42"/>
        <item x="43"/>
        <item x="53"/>
        <item x="54"/>
        <item x="55"/>
        <item x="56"/>
        <item x="57"/>
        <item x="58"/>
        <item x="68"/>
        <item x="88"/>
        <item x="59"/>
        <item x="60"/>
        <item x="61"/>
        <item x="62"/>
        <item x="63"/>
        <item x="64"/>
        <item x="65"/>
        <item x="66"/>
        <item x="67"/>
        <item x="78"/>
        <item x="89"/>
        <item x="90"/>
        <item x="91"/>
        <item x="92"/>
        <item x="93"/>
        <item x="69"/>
        <item x="70"/>
        <item x="71"/>
        <item x="72"/>
        <item x="73"/>
        <item x="74"/>
        <item x="75"/>
        <item x="76"/>
        <item x="77"/>
        <item x="79"/>
        <item x="80"/>
        <item x="81"/>
        <item x="82"/>
        <item x="83"/>
        <item x="84"/>
        <item x="85"/>
        <item x="86"/>
        <item x="87"/>
        <item x="104"/>
        <item x="105"/>
        <item x="106"/>
        <item x="107"/>
        <item x="108"/>
        <item x="109"/>
        <item x="110"/>
        <item x="111"/>
        <item x="112"/>
        <item x="113"/>
        <item x="94"/>
        <item x="114"/>
        <item x="115"/>
        <item x="116"/>
        <item x="117"/>
        <item x="118"/>
        <item x="119"/>
        <item x="120"/>
        <item x="96"/>
        <item x="97"/>
        <item x="98"/>
        <item x="99"/>
        <item x="100"/>
        <item x="101"/>
        <item x="102"/>
        <item x="103"/>
        <item x="95"/>
        <item x="121"/>
        <item x="122"/>
        <item x="123"/>
        <item x="124"/>
        <item x="125"/>
        <item x="126"/>
        <item x="127"/>
        <item x="154"/>
        <item x="155"/>
        <item x="139"/>
        <item x="140"/>
        <item x="141"/>
        <item x="148"/>
        <item x="149"/>
        <item x="150"/>
        <item x="151"/>
        <item x="152"/>
        <item x="153"/>
        <item x="136"/>
        <item x="143"/>
        <item x="144"/>
        <item x="145"/>
        <item x="146"/>
        <item x="147"/>
        <item x="156"/>
        <item x="157"/>
        <item x="158"/>
        <item x="165"/>
        <item x="166"/>
        <item x="167"/>
        <item x="168"/>
        <item x="169"/>
        <item x="170"/>
        <item x="178"/>
        <item x="185"/>
        <item x="137"/>
        <item x="138"/>
        <item x="142"/>
        <item x="159"/>
        <item x="160"/>
        <item x="161"/>
        <item x="162"/>
        <item x="163"/>
        <item x="164"/>
        <item x="181"/>
        <item x="182"/>
        <item x="183"/>
        <item x="184"/>
        <item x="186"/>
        <item x="191"/>
        <item x="171"/>
        <item x="172"/>
        <item x="173"/>
        <item x="174"/>
        <item x="175"/>
        <item x="176"/>
        <item x="177"/>
        <item x="179"/>
        <item x="180"/>
        <item x="188"/>
        <item x="189"/>
        <item x="190"/>
        <item x="128"/>
        <item x="129"/>
        <item x="130"/>
        <item x="131"/>
        <item x="132"/>
        <item x="133"/>
        <item x="134"/>
        <item x="135"/>
        <item x="187"/>
        <item x="201"/>
        <item x="202"/>
        <item x="203"/>
        <item x="204"/>
        <item x="205"/>
        <item x="206"/>
        <item x="207"/>
        <item x="208"/>
        <item x="209"/>
        <item x="210"/>
        <item x="192"/>
        <item x="211"/>
        <item x="212"/>
        <item x="193"/>
        <item x="213"/>
        <item x="214"/>
        <item x="215"/>
        <item x="216"/>
        <item x="217"/>
        <item x="218"/>
        <item x="219"/>
        <item x="220"/>
        <item x="221"/>
        <item x="222"/>
        <item x="194"/>
        <item x="232"/>
        <item x="332"/>
        <item x="333"/>
        <item x="339"/>
        <item x="195"/>
        <item x="196"/>
        <item x="197"/>
        <item x="198"/>
        <item x="199"/>
        <item x="200"/>
        <item x="223"/>
        <item x="224"/>
        <item x="225"/>
        <item x="226"/>
        <item x="227"/>
        <item x="230"/>
        <item x="233"/>
        <item x="234"/>
        <item x="244"/>
        <item x="300"/>
        <item x="301"/>
        <item x="303"/>
        <item x="312"/>
        <item x="313"/>
        <item x="337"/>
        <item x="343"/>
        <item x="235"/>
        <item x="236"/>
        <item x="237"/>
        <item x="238"/>
        <item x="239"/>
        <item x="240"/>
        <item x="241"/>
        <item x="242"/>
        <item x="243"/>
        <item x="254"/>
        <item x="255"/>
        <item x="256"/>
        <item x="257"/>
        <item x="258"/>
        <item x="259"/>
        <item x="260"/>
        <item x="261"/>
        <item x="262"/>
        <item x="263"/>
        <item x="245"/>
        <item x="264"/>
        <item x="265"/>
        <item x="266"/>
        <item x="267"/>
        <item x="268"/>
        <item x="269"/>
        <item x="270"/>
        <item x="271"/>
        <item x="272"/>
        <item x="273"/>
        <item x="246"/>
        <item x="274"/>
        <item x="275"/>
        <item x="276"/>
        <item x="277"/>
        <item x="278"/>
        <item x="279"/>
        <item x="280"/>
        <item x="281"/>
        <item x="282"/>
        <item x="284"/>
        <item x="247"/>
        <item x="286"/>
        <item x="287"/>
        <item x="288"/>
        <item x="289"/>
        <item x="290"/>
        <item x="291"/>
        <item x="292"/>
        <item x="293"/>
        <item x="294"/>
        <item x="295"/>
        <item x="248"/>
        <item x="296"/>
        <item x="297"/>
        <item x="299"/>
        <item x="317"/>
        <item x="320"/>
        <item x="323"/>
        <item x="324"/>
        <item x="327"/>
        <item x="328"/>
        <item x="249"/>
        <item x="250"/>
        <item x="251"/>
        <item x="252"/>
        <item x="253"/>
        <item x="316"/>
        <item x="302"/>
        <item x="305"/>
        <item x="306"/>
        <item x="307"/>
        <item x="308"/>
        <item x="309"/>
        <item x="310"/>
        <item x="311"/>
        <item x="315"/>
        <item x="318"/>
        <item x="319"/>
        <item x="321"/>
        <item x="322"/>
        <item x="325"/>
        <item x="326"/>
        <item x="330"/>
        <item x="331"/>
        <item x="334"/>
        <item x="335"/>
        <item x="336"/>
        <item x="338"/>
        <item x="340"/>
        <item x="341"/>
        <item x="342"/>
        <item x="344"/>
        <item x="228"/>
        <item x="345"/>
        <item x="346"/>
        <item x="347"/>
        <item x="349"/>
        <item x="350"/>
        <item x="351"/>
        <item x="352"/>
        <item x="353"/>
        <item x="354"/>
        <item x="355"/>
        <item x="229"/>
        <item x="356"/>
        <item x="357"/>
        <item x="358"/>
        <item x="359"/>
        <item x="360"/>
        <item x="361"/>
        <item x="362"/>
        <item x="363"/>
        <item x="364"/>
        <item x="365"/>
        <item x="231"/>
        <item x="366"/>
        <item x="367"/>
        <item x="368"/>
        <item x="369"/>
        <item x="370"/>
        <item x="371"/>
        <item x="372"/>
        <item x="373"/>
        <item x="374"/>
        <item x="375"/>
        <item x="283"/>
        <item x="376"/>
        <item x="377"/>
        <item x="378"/>
        <item x="379"/>
        <item x="380"/>
        <item x="381"/>
        <item x="382"/>
        <item x="383"/>
        <item x="384"/>
        <item x="385"/>
        <item x="285"/>
        <item x="386"/>
        <item x="298"/>
        <item x="304"/>
        <item x="314"/>
        <item x="329"/>
        <item x="348"/>
        <item t="default"/>
      </items>
    </pivotField>
    <pivotField showAll="0"/>
    <pivotField showAll="0"/>
    <pivotField dataField="1" showAll="0"/>
    <pivotField dataField="1" showAll="0"/>
    <pivotField dataField="1" showAll="0"/>
    <pivotField dataField="1" showAll="0"/>
    <pivotField dataField="1" showAll="0"/>
  </pivotFields>
  <rowFields count="1">
    <field x="1"/>
  </rowFields>
  <rowItems count="7">
    <i>
      <x/>
    </i>
    <i>
      <x v="1"/>
    </i>
    <i>
      <x v="2"/>
    </i>
    <i>
      <x v="3"/>
    </i>
    <i>
      <x v="4"/>
    </i>
    <i>
      <x v="5"/>
    </i>
    <i t="grand">
      <x/>
    </i>
  </rowItems>
  <colFields count="1">
    <field x="-2"/>
  </colFields>
  <colItems count="5">
    <i>
      <x/>
    </i>
    <i i="1">
      <x v="1"/>
    </i>
    <i i="2">
      <x v="2"/>
    </i>
    <i i="3">
      <x v="3"/>
    </i>
    <i i="4">
      <x v="4"/>
    </i>
  </colItems>
  <dataFields count="5">
    <dataField name="Toplam 2018 Tahmini Bütçe (TL)" fld="8" baseField="1" baseItem="5"/>
    <dataField name="Toplam 2019 Tahmini Bütçe (TL)" fld="9" baseField="1" baseItem="5"/>
    <dataField name="Toplam 2020 Tahmini Bütçe (TL)" fld="10" baseField="1" baseItem="5"/>
    <dataField name="Toplam 2021 Tahmini Bütçe (TL)" fld="11" baseField="1" baseItem="5"/>
    <dataField name="Toplam 2022 Tahmini Bütçe (TL)" fld="12" baseField="1" baseItem="5"/>
  </dataFields>
  <formats count="26">
    <format dxfId="93">
      <pivotArea outline="0" collapsedLevelsAreSubtotals="1" fieldPosition="0"/>
    </format>
    <format dxfId="92">
      <pivotArea type="all" dataOnly="0" outline="0" fieldPosition="0"/>
    </format>
    <format dxfId="91">
      <pivotArea outline="0" collapsedLevelsAreSubtotals="1" fieldPosition="0"/>
    </format>
    <format dxfId="90">
      <pivotArea field="1" type="button" dataOnly="0" labelOnly="1" outline="0" axis="axisRow" fieldPosition="0"/>
    </format>
    <format dxfId="89">
      <pivotArea dataOnly="0" labelOnly="1" fieldPosition="0">
        <references count="1">
          <reference field="1" count="0"/>
        </references>
      </pivotArea>
    </format>
    <format dxfId="88">
      <pivotArea dataOnly="0" labelOnly="1" grandRow="1" outline="0" fieldPosition="0"/>
    </format>
    <format dxfId="87">
      <pivotArea dataOnly="0" labelOnly="1" outline="0" fieldPosition="0">
        <references count="1">
          <reference field="4294967294" count="5">
            <x v="0"/>
            <x v="1"/>
            <x v="2"/>
            <x v="3"/>
            <x v="4"/>
          </reference>
        </references>
      </pivotArea>
    </format>
    <format dxfId="86">
      <pivotArea type="all" dataOnly="0" outline="0" fieldPosition="0"/>
    </format>
    <format dxfId="85">
      <pivotArea outline="0" collapsedLevelsAreSubtotals="1" fieldPosition="0"/>
    </format>
    <format dxfId="84">
      <pivotArea field="1" type="button" dataOnly="0" labelOnly="1" outline="0" axis="axisRow" fieldPosition="0"/>
    </format>
    <format dxfId="83">
      <pivotArea dataOnly="0" labelOnly="1" fieldPosition="0">
        <references count="1">
          <reference field="1" count="0"/>
        </references>
      </pivotArea>
    </format>
    <format dxfId="82">
      <pivotArea dataOnly="0" labelOnly="1" grandRow="1" outline="0" fieldPosition="0"/>
    </format>
    <format dxfId="81">
      <pivotArea dataOnly="0" labelOnly="1" outline="0" fieldPosition="0">
        <references count="1">
          <reference field="4294967294" count="5">
            <x v="0"/>
            <x v="1"/>
            <x v="2"/>
            <x v="3"/>
            <x v="4"/>
          </reference>
        </references>
      </pivotArea>
    </format>
    <format dxfId="80">
      <pivotArea field="1" type="button" dataOnly="0" labelOnly="1" outline="0" axis="axisRow" fieldPosition="0"/>
    </format>
    <format dxfId="79">
      <pivotArea type="all" dataOnly="0" outline="0" fieldPosition="0"/>
    </format>
    <format dxfId="78">
      <pivotArea outline="0" collapsedLevelsAreSubtotals="1" fieldPosition="0"/>
    </format>
    <format dxfId="77">
      <pivotArea dataOnly="0" labelOnly="1" fieldPosition="0">
        <references count="1">
          <reference field="1" count="0"/>
        </references>
      </pivotArea>
    </format>
    <format dxfId="76">
      <pivotArea dataOnly="0" labelOnly="1" grandRow="1" outline="0" fieldPosition="0"/>
    </format>
    <format dxfId="75">
      <pivotArea dataOnly="0" labelOnly="1" outline="0" fieldPosition="0">
        <references count="1">
          <reference field="4294967294" count="5">
            <x v="0"/>
            <x v="1"/>
            <x v="2"/>
            <x v="3"/>
            <x v="4"/>
          </reference>
        </references>
      </pivotArea>
    </format>
    <format dxfId="74">
      <pivotArea outline="0" collapsedLevelsAreSubtotals="1" fieldPosition="0"/>
    </format>
    <format dxfId="73">
      <pivotArea dataOnly="0" labelOnly="1" outline="0" fieldPosition="0">
        <references count="1">
          <reference field="4294967294" count="5">
            <x v="0"/>
            <x v="1"/>
            <x v="2"/>
            <x v="3"/>
            <x v="4"/>
          </reference>
        </references>
      </pivotArea>
    </format>
    <format dxfId="72">
      <pivotArea dataOnly="0" labelOnly="1" fieldPosition="0">
        <references count="1">
          <reference field="1" count="0"/>
        </references>
      </pivotArea>
    </format>
    <format dxfId="71">
      <pivotArea field="1" type="button" dataOnly="0" labelOnly="1" outline="0" axis="axisRow" fieldPosition="0"/>
    </format>
    <format dxfId="70">
      <pivotArea dataOnly="0" labelOnly="1" outline="0" fieldPosition="0">
        <references count="1">
          <reference field="4294967294" count="5">
            <x v="0"/>
            <x v="1"/>
            <x v="2"/>
            <x v="3"/>
            <x v="4"/>
          </reference>
        </references>
      </pivotArea>
    </format>
    <format dxfId="69">
      <pivotArea dataOnly="0" labelOnly="1" outline="0" fieldPosition="0">
        <references count="1">
          <reference field="4294967294" count="5">
            <x v="0"/>
            <x v="1"/>
            <x v="2"/>
            <x v="3"/>
            <x v="4"/>
          </reference>
        </references>
      </pivotArea>
    </format>
    <format dxfId="68">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rowHeaderCaption="ADANA SANAY ODASI 2018-2022 STRATEJİK PLAN AMAÇ VE HEDEFLER İLE MASTER PLAN TAHMİNİ BÜTÇELERİ (TL)">
  <location ref="A1:F34" firstHeaderRow="0" firstDataRow="1" firstDataCol="1"/>
  <pivotFields count="13">
    <pivotField showAll="0"/>
    <pivotField axis="axisRow" showAll="0">
      <items count="8">
        <item x="0"/>
        <item x="1"/>
        <item x="2"/>
        <item x="3"/>
        <item x="4"/>
        <item x="5"/>
        <item x="6"/>
        <item t="default"/>
      </items>
    </pivotField>
    <pivotField showAll="0"/>
    <pivotField axis="axisRow" showAll="0">
      <items count="26">
        <item x="0"/>
        <item x="1"/>
        <item x="2"/>
        <item x="3"/>
        <item x="4"/>
        <item x="5"/>
        <item x="6"/>
        <item x="7"/>
        <item x="8"/>
        <item x="9"/>
        <item x="10"/>
        <item x="11"/>
        <item x="15"/>
        <item x="13"/>
        <item x="14"/>
        <item x="16"/>
        <item x="12"/>
        <item x="17"/>
        <item x="18"/>
        <item x="20"/>
        <item x="21"/>
        <item x="22"/>
        <item x="23"/>
        <item x="19"/>
        <item x="24"/>
        <item t="default"/>
      </items>
    </pivotField>
    <pivotField showAll="0"/>
    <pivotField showAll="0"/>
    <pivotField showAll="0"/>
    <pivotField showAll="0"/>
    <pivotField dataField="1" showAll="0"/>
    <pivotField dataField="1" showAll="0"/>
    <pivotField dataField="1" showAll="0"/>
    <pivotField dataField="1" showAll="0"/>
    <pivotField dataField="1" showAll="0"/>
  </pivotFields>
  <rowFields count="2">
    <field x="1"/>
    <field x="3"/>
  </rowFields>
  <rowItems count="33">
    <i>
      <x/>
    </i>
    <i r="1">
      <x/>
    </i>
    <i r="1">
      <x v="1"/>
    </i>
    <i r="1">
      <x v="2"/>
    </i>
    <i>
      <x v="1"/>
    </i>
    <i r="1">
      <x v="3"/>
    </i>
    <i r="1">
      <x v="4"/>
    </i>
    <i r="1">
      <x v="5"/>
    </i>
    <i>
      <x v="2"/>
    </i>
    <i r="1">
      <x v="6"/>
    </i>
    <i r="1">
      <x v="7"/>
    </i>
    <i r="1">
      <x v="8"/>
    </i>
    <i>
      <x v="3"/>
    </i>
    <i r="1">
      <x v="9"/>
    </i>
    <i r="1">
      <x v="10"/>
    </i>
    <i r="1">
      <x v="11"/>
    </i>
    <i>
      <x v="4"/>
    </i>
    <i r="1">
      <x v="12"/>
    </i>
    <i r="1">
      <x v="13"/>
    </i>
    <i r="1">
      <x v="14"/>
    </i>
    <i r="1">
      <x v="15"/>
    </i>
    <i r="1">
      <x v="16"/>
    </i>
    <i>
      <x v="5"/>
    </i>
    <i r="1">
      <x v="17"/>
    </i>
    <i r="1">
      <x v="18"/>
    </i>
    <i r="1">
      <x v="19"/>
    </i>
    <i r="1">
      <x v="20"/>
    </i>
    <i r="1">
      <x v="21"/>
    </i>
    <i r="1">
      <x v="22"/>
    </i>
    <i r="1">
      <x v="23"/>
    </i>
    <i>
      <x v="6"/>
    </i>
    <i r="1">
      <x v="24"/>
    </i>
    <i t="grand">
      <x/>
    </i>
  </rowItems>
  <colFields count="1">
    <field x="-2"/>
  </colFields>
  <colItems count="5">
    <i>
      <x/>
    </i>
    <i i="1">
      <x v="1"/>
    </i>
    <i i="2">
      <x v="2"/>
    </i>
    <i i="3">
      <x v="3"/>
    </i>
    <i i="4">
      <x v="4"/>
    </i>
  </colItems>
  <dataFields count="5">
    <dataField name="Toplam 2018 Tahmini Bütçe (TL)" fld="8" baseField="1" baseItem="2"/>
    <dataField name="Toplam 2019 Tahmini Bütçe (TL)" fld="9" baseField="1" baseItem="2"/>
    <dataField name="Toplam 2020 Tahmini Bütçe (TL)" fld="10" baseField="1" baseItem="2"/>
    <dataField name="Toplam 2021 Tahmini Bütçe (TL)" fld="11" baseField="1" baseItem="2"/>
    <dataField name="Toplam 2022 Tahmini Bütçe (TL)" fld="12" baseField="1" baseItem="2"/>
  </dataFields>
  <formats count="41">
    <format dxfId="67">
      <pivotArea type="all" dataOnly="0" outline="0" fieldPosition="0"/>
    </format>
    <format dxfId="66">
      <pivotArea outline="0" collapsedLevelsAreSubtotals="1" fieldPosition="0"/>
    </format>
    <format dxfId="65">
      <pivotArea field="1" type="button" dataOnly="0" labelOnly="1" outline="0" axis="axisRow" fieldPosition="0"/>
    </format>
    <format dxfId="64">
      <pivotArea dataOnly="0" labelOnly="1" fieldPosition="0">
        <references count="1">
          <reference field="1" count="0"/>
        </references>
      </pivotArea>
    </format>
    <format dxfId="63">
      <pivotArea dataOnly="0" labelOnly="1" grandRow="1" outline="0" fieldPosition="0"/>
    </format>
    <format dxfId="62">
      <pivotArea dataOnly="0" labelOnly="1" fieldPosition="0">
        <references count="2">
          <reference field="1" count="1" selected="0">
            <x v="0"/>
          </reference>
          <reference field="3" count="0"/>
        </references>
      </pivotArea>
    </format>
    <format dxfId="61">
      <pivotArea dataOnly="0" labelOnly="1" outline="0" fieldPosition="0">
        <references count="1">
          <reference field="4294967294" count="5">
            <x v="0"/>
            <x v="1"/>
            <x v="2"/>
            <x v="3"/>
            <x v="4"/>
          </reference>
        </references>
      </pivotArea>
    </format>
    <format dxfId="60">
      <pivotArea type="all" dataOnly="0" outline="0" fieldPosition="0"/>
    </format>
    <format dxfId="59">
      <pivotArea outline="0" collapsedLevelsAreSubtotals="1" fieldPosition="0"/>
    </format>
    <format dxfId="58">
      <pivotArea field="1" type="button" dataOnly="0" labelOnly="1" outline="0" axis="axisRow" fieldPosition="0"/>
    </format>
    <format dxfId="57">
      <pivotArea dataOnly="0" labelOnly="1" fieldPosition="0">
        <references count="1">
          <reference field="1" count="0"/>
        </references>
      </pivotArea>
    </format>
    <format dxfId="56">
      <pivotArea dataOnly="0" labelOnly="1" grandRow="1" outline="0" fieldPosition="0"/>
    </format>
    <format dxfId="55">
      <pivotArea dataOnly="0" labelOnly="1" fieldPosition="0">
        <references count="2">
          <reference field="1" count="1" selected="0">
            <x v="0"/>
          </reference>
          <reference field="3" count="0"/>
        </references>
      </pivotArea>
    </format>
    <format dxfId="54">
      <pivotArea dataOnly="0" labelOnly="1" outline="0" fieldPosition="0">
        <references count="1">
          <reference field="4294967294" count="5">
            <x v="0"/>
            <x v="1"/>
            <x v="2"/>
            <x v="3"/>
            <x v="4"/>
          </reference>
        </references>
      </pivotArea>
    </format>
    <format dxfId="53">
      <pivotArea outline="0" collapsedLevelsAreSubtotals="1" fieldPosition="0"/>
    </format>
    <format dxfId="52">
      <pivotArea dataOnly="0" labelOnly="1" outline="0" fieldPosition="0">
        <references count="1">
          <reference field="4294967294" count="5">
            <x v="0"/>
            <x v="1"/>
            <x v="2"/>
            <x v="3"/>
            <x v="4"/>
          </reference>
        </references>
      </pivotArea>
    </format>
    <format dxfId="51">
      <pivotArea field="1" type="button" dataOnly="0" labelOnly="1" outline="0" axis="axisRow" fieldPosition="0"/>
    </format>
    <format dxfId="50">
      <pivotArea field="1" type="button" dataOnly="0" labelOnly="1" outline="0" axis="axisRow" fieldPosition="0"/>
    </format>
    <format dxfId="49">
      <pivotArea dataOnly="0" labelOnly="1" outline="0" fieldPosition="0">
        <references count="1">
          <reference field="4294967294" count="5">
            <x v="0"/>
            <x v="1"/>
            <x v="2"/>
            <x v="3"/>
            <x v="4"/>
          </reference>
        </references>
      </pivotArea>
    </format>
    <format dxfId="48">
      <pivotArea dataOnly="0" labelOnly="1" outline="0" fieldPosition="0">
        <references count="1">
          <reference field="4294967294" count="5">
            <x v="0"/>
            <x v="1"/>
            <x v="2"/>
            <x v="3"/>
            <x v="4"/>
          </reference>
        </references>
      </pivotArea>
    </format>
    <format dxfId="47">
      <pivotArea type="all" dataOnly="0" outline="0" fieldPosition="0"/>
    </format>
    <format dxfId="46">
      <pivotArea outline="0" collapsedLevelsAreSubtotals="1" fieldPosition="0"/>
    </format>
    <format dxfId="45">
      <pivotArea field="1" type="button" dataOnly="0" labelOnly="1" outline="0" axis="axisRow" fieldPosition="0"/>
    </format>
    <format dxfId="44">
      <pivotArea dataOnly="0" labelOnly="1" fieldPosition="0">
        <references count="1">
          <reference field="1" count="0"/>
        </references>
      </pivotArea>
    </format>
    <format dxfId="43">
      <pivotArea dataOnly="0" labelOnly="1" grandRow="1" outline="0" fieldPosition="0"/>
    </format>
    <format dxfId="42">
      <pivotArea dataOnly="0" labelOnly="1" fieldPosition="0">
        <references count="2">
          <reference field="1" count="1" selected="0">
            <x v="0"/>
          </reference>
          <reference field="3" count="0"/>
        </references>
      </pivotArea>
    </format>
    <format dxfId="41">
      <pivotArea grandRow="1" outline="0" collapsedLevelsAreSubtotals="1" fieldPosition="0"/>
    </format>
    <format dxfId="40">
      <pivotArea dataOnly="0" labelOnly="1" outline="0" fieldPosition="0">
        <references count="1">
          <reference field="4294967294" count="5">
            <x v="0"/>
            <x v="1"/>
            <x v="2"/>
            <x v="3"/>
            <x v="4"/>
          </reference>
        </references>
      </pivotArea>
    </format>
    <format dxfId="39">
      <pivotArea dataOnly="0" labelOnly="1" outline="0" fieldPosition="0">
        <references count="1">
          <reference field="4294967294" count="5">
            <x v="0"/>
            <x v="1"/>
            <x v="2"/>
            <x v="3"/>
            <x v="4"/>
          </reference>
        </references>
      </pivotArea>
    </format>
    <format dxfId="38">
      <pivotArea type="all" dataOnly="0" outline="0" fieldPosition="0"/>
    </format>
    <format dxfId="37">
      <pivotArea outline="0" collapsedLevelsAreSubtotals="1" fieldPosition="0"/>
    </format>
    <format dxfId="36">
      <pivotArea field="1" type="button" dataOnly="0" labelOnly="1" outline="0" axis="axisRow" fieldPosition="0"/>
    </format>
    <format dxfId="35">
      <pivotArea dataOnly="0" labelOnly="1" fieldPosition="0">
        <references count="1">
          <reference field="1" count="0"/>
        </references>
      </pivotArea>
    </format>
    <format dxfId="34">
      <pivotArea dataOnly="0" labelOnly="1" grandRow="1" outline="0" fieldPosition="0"/>
    </format>
    <format dxfId="33">
      <pivotArea dataOnly="0" labelOnly="1" fieldPosition="0">
        <references count="2">
          <reference field="1" count="1" selected="0">
            <x v="0"/>
          </reference>
          <reference field="3" count="0"/>
        </references>
      </pivotArea>
    </format>
    <format dxfId="32">
      <pivotArea dataOnly="0" labelOnly="1" outline="0" fieldPosition="0">
        <references count="1">
          <reference field="4294967294" count="5">
            <x v="0"/>
            <x v="1"/>
            <x v="2"/>
            <x v="3"/>
            <x v="4"/>
          </reference>
        </references>
      </pivotArea>
    </format>
    <format dxfId="31">
      <pivotArea dataOnly="0" labelOnly="1" outline="0" fieldPosition="0">
        <references count="1">
          <reference field="4294967294" count="5">
            <x v="0"/>
            <x v="1"/>
            <x v="2"/>
            <x v="3"/>
            <x v="4"/>
          </reference>
        </references>
      </pivotArea>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3:B11" firstHeaderRow="1" firstDataRow="1" firstDataCol="1"/>
  <pivotFields count="13">
    <pivotField showAll="0">
      <items count="8">
        <item x="0"/>
        <item x="1"/>
        <item x="2"/>
        <item x="3"/>
        <item x="4"/>
        <item x="5"/>
        <item x="6"/>
        <item t="default"/>
      </items>
    </pivotField>
    <pivotField axis="axisRow" showAll="0">
      <items count="8">
        <item x="0"/>
        <item x="1"/>
        <item x="2"/>
        <item x="3"/>
        <item x="4"/>
        <item x="5"/>
        <item x="6"/>
        <item t="default"/>
      </items>
    </pivotField>
    <pivotField showAll="0"/>
    <pivotField showAll="0">
      <items count="26">
        <item x="0"/>
        <item x="1"/>
        <item x="2"/>
        <item x="3"/>
        <item x="4"/>
        <item x="5"/>
        <item x="6"/>
        <item x="7"/>
        <item x="8"/>
        <item x="9"/>
        <item x="10"/>
        <item x="11"/>
        <item x="15"/>
        <item x="13"/>
        <item x="14"/>
        <item x="16"/>
        <item x="12"/>
        <item x="17"/>
        <item x="18"/>
        <item x="20"/>
        <item x="21"/>
        <item x="22"/>
        <item x="23"/>
        <item x="19"/>
        <item x="24"/>
        <item t="default"/>
      </items>
    </pivotField>
    <pivotField showAll="0"/>
    <pivotField showAll="0">
      <items count="389">
        <item x="0"/>
        <item x="1"/>
        <item x="2"/>
        <item x="3"/>
        <item x="13"/>
        <item x="18"/>
        <item x="19"/>
        <item x="4"/>
        <item x="5"/>
        <item x="6"/>
        <item x="7"/>
        <item x="8"/>
        <item x="9"/>
        <item x="10"/>
        <item x="11"/>
        <item x="12"/>
        <item x="14"/>
        <item x="15"/>
        <item x="16"/>
        <item x="17"/>
        <item x="29"/>
        <item x="30"/>
        <item x="31"/>
        <item x="32"/>
        <item x="33"/>
        <item x="34"/>
        <item x="35"/>
        <item x="36"/>
        <item x="44"/>
        <item x="45"/>
        <item x="20"/>
        <item x="46"/>
        <item x="47"/>
        <item x="48"/>
        <item x="49"/>
        <item x="50"/>
        <item x="51"/>
        <item x="52"/>
        <item x="21"/>
        <item x="22"/>
        <item x="23"/>
        <item x="24"/>
        <item x="25"/>
        <item x="26"/>
        <item x="27"/>
        <item x="28"/>
        <item x="37"/>
        <item x="38"/>
        <item x="39"/>
        <item x="40"/>
        <item x="41"/>
        <item x="42"/>
        <item x="43"/>
        <item x="53"/>
        <item x="54"/>
        <item x="55"/>
        <item x="56"/>
        <item x="57"/>
        <item x="58"/>
        <item x="68"/>
        <item x="88"/>
        <item x="59"/>
        <item x="60"/>
        <item x="61"/>
        <item x="62"/>
        <item x="63"/>
        <item x="64"/>
        <item x="65"/>
        <item x="66"/>
        <item x="67"/>
        <item x="78"/>
        <item x="89"/>
        <item x="90"/>
        <item x="91"/>
        <item x="92"/>
        <item x="93"/>
        <item x="69"/>
        <item x="70"/>
        <item x="71"/>
        <item x="72"/>
        <item x="73"/>
        <item x="74"/>
        <item x="75"/>
        <item x="76"/>
        <item x="77"/>
        <item x="79"/>
        <item x="80"/>
        <item x="81"/>
        <item x="82"/>
        <item x="83"/>
        <item x="84"/>
        <item x="85"/>
        <item x="86"/>
        <item x="87"/>
        <item x="104"/>
        <item x="105"/>
        <item x="106"/>
        <item x="107"/>
        <item x="108"/>
        <item x="109"/>
        <item x="110"/>
        <item x="111"/>
        <item x="112"/>
        <item x="113"/>
        <item x="94"/>
        <item x="114"/>
        <item x="115"/>
        <item x="116"/>
        <item x="117"/>
        <item x="118"/>
        <item x="119"/>
        <item x="120"/>
        <item x="96"/>
        <item x="97"/>
        <item x="98"/>
        <item x="99"/>
        <item x="100"/>
        <item x="101"/>
        <item x="102"/>
        <item x="103"/>
        <item x="95"/>
        <item x="121"/>
        <item x="122"/>
        <item x="123"/>
        <item x="124"/>
        <item x="125"/>
        <item x="126"/>
        <item x="127"/>
        <item x="154"/>
        <item x="155"/>
        <item x="139"/>
        <item x="140"/>
        <item x="141"/>
        <item x="148"/>
        <item x="149"/>
        <item x="150"/>
        <item x="151"/>
        <item x="152"/>
        <item x="153"/>
        <item x="136"/>
        <item x="143"/>
        <item x="144"/>
        <item x="145"/>
        <item x="146"/>
        <item x="147"/>
        <item x="156"/>
        <item x="157"/>
        <item x="158"/>
        <item x="165"/>
        <item x="166"/>
        <item x="167"/>
        <item x="168"/>
        <item x="169"/>
        <item x="170"/>
        <item x="178"/>
        <item x="185"/>
        <item x="137"/>
        <item x="138"/>
        <item x="142"/>
        <item x="159"/>
        <item x="160"/>
        <item x="161"/>
        <item x="162"/>
        <item x="163"/>
        <item x="164"/>
        <item x="181"/>
        <item x="182"/>
        <item x="183"/>
        <item x="184"/>
        <item x="186"/>
        <item x="191"/>
        <item x="171"/>
        <item x="172"/>
        <item x="173"/>
        <item x="174"/>
        <item x="175"/>
        <item x="176"/>
        <item x="177"/>
        <item x="179"/>
        <item x="180"/>
        <item x="188"/>
        <item x="189"/>
        <item x="190"/>
        <item x="128"/>
        <item x="129"/>
        <item x="130"/>
        <item x="131"/>
        <item x="132"/>
        <item x="133"/>
        <item x="134"/>
        <item x="135"/>
        <item x="187"/>
        <item x="201"/>
        <item x="202"/>
        <item x="203"/>
        <item x="204"/>
        <item x="205"/>
        <item x="206"/>
        <item x="207"/>
        <item x="208"/>
        <item x="209"/>
        <item x="210"/>
        <item x="192"/>
        <item x="211"/>
        <item x="212"/>
        <item x="193"/>
        <item x="213"/>
        <item x="214"/>
        <item x="215"/>
        <item x="216"/>
        <item x="217"/>
        <item x="218"/>
        <item x="219"/>
        <item x="220"/>
        <item x="221"/>
        <item x="222"/>
        <item x="194"/>
        <item x="232"/>
        <item x="332"/>
        <item x="333"/>
        <item x="339"/>
        <item x="195"/>
        <item x="196"/>
        <item x="197"/>
        <item x="198"/>
        <item x="199"/>
        <item x="200"/>
        <item x="223"/>
        <item x="224"/>
        <item x="225"/>
        <item x="226"/>
        <item x="227"/>
        <item x="230"/>
        <item x="233"/>
        <item x="234"/>
        <item x="244"/>
        <item x="300"/>
        <item x="301"/>
        <item x="303"/>
        <item x="312"/>
        <item x="313"/>
        <item x="337"/>
        <item x="343"/>
        <item x="235"/>
        <item x="236"/>
        <item x="237"/>
        <item x="238"/>
        <item x="239"/>
        <item x="240"/>
        <item x="241"/>
        <item x="242"/>
        <item x="243"/>
        <item x="254"/>
        <item x="255"/>
        <item x="256"/>
        <item x="257"/>
        <item x="258"/>
        <item x="259"/>
        <item x="260"/>
        <item x="261"/>
        <item x="262"/>
        <item x="263"/>
        <item x="245"/>
        <item x="264"/>
        <item x="265"/>
        <item x="266"/>
        <item x="267"/>
        <item x="268"/>
        <item x="269"/>
        <item x="270"/>
        <item x="271"/>
        <item x="272"/>
        <item x="273"/>
        <item x="246"/>
        <item x="274"/>
        <item x="275"/>
        <item x="276"/>
        <item x="277"/>
        <item x="278"/>
        <item x="279"/>
        <item x="280"/>
        <item x="281"/>
        <item x="282"/>
        <item x="284"/>
        <item x="247"/>
        <item x="286"/>
        <item x="287"/>
        <item x="288"/>
        <item x="289"/>
        <item x="290"/>
        <item x="291"/>
        <item x="292"/>
        <item x="293"/>
        <item x="294"/>
        <item x="295"/>
        <item x="248"/>
        <item x="296"/>
        <item x="297"/>
        <item x="299"/>
        <item x="317"/>
        <item x="320"/>
        <item x="323"/>
        <item x="324"/>
        <item x="327"/>
        <item x="328"/>
        <item x="249"/>
        <item x="250"/>
        <item x="251"/>
        <item x="252"/>
        <item x="253"/>
        <item x="316"/>
        <item x="302"/>
        <item x="305"/>
        <item x="306"/>
        <item x="307"/>
        <item x="308"/>
        <item x="309"/>
        <item x="310"/>
        <item x="311"/>
        <item x="315"/>
        <item x="318"/>
        <item x="319"/>
        <item x="321"/>
        <item x="322"/>
        <item x="325"/>
        <item x="326"/>
        <item x="330"/>
        <item x="331"/>
        <item x="334"/>
        <item x="335"/>
        <item x="336"/>
        <item x="338"/>
        <item x="340"/>
        <item x="341"/>
        <item x="342"/>
        <item x="344"/>
        <item x="228"/>
        <item x="345"/>
        <item x="346"/>
        <item x="347"/>
        <item x="349"/>
        <item x="350"/>
        <item x="351"/>
        <item x="352"/>
        <item x="353"/>
        <item x="354"/>
        <item x="355"/>
        <item x="229"/>
        <item x="356"/>
        <item x="357"/>
        <item x="358"/>
        <item x="359"/>
        <item x="360"/>
        <item x="361"/>
        <item x="362"/>
        <item x="363"/>
        <item x="364"/>
        <item x="365"/>
        <item x="231"/>
        <item x="366"/>
        <item x="367"/>
        <item x="368"/>
        <item x="369"/>
        <item x="370"/>
        <item x="371"/>
        <item x="372"/>
        <item x="373"/>
        <item x="374"/>
        <item x="375"/>
        <item x="283"/>
        <item x="376"/>
        <item x="377"/>
        <item x="378"/>
        <item x="379"/>
        <item x="380"/>
        <item x="381"/>
        <item x="382"/>
        <item x="383"/>
        <item x="384"/>
        <item x="385"/>
        <item x="285"/>
        <item x="386"/>
        <item x="298"/>
        <item x="304"/>
        <item x="314"/>
        <item x="329"/>
        <item x="348"/>
        <item x="387"/>
        <item t="default"/>
      </items>
    </pivotField>
    <pivotField showAll="0">
      <items count="94">
        <item x="1"/>
        <item x="5"/>
        <item x="53"/>
        <item x="24"/>
        <item x="85"/>
        <item x="67"/>
        <item x="48"/>
        <item x="91"/>
        <item x="80"/>
        <item x="65"/>
        <item x="86"/>
        <item x="51"/>
        <item x="62"/>
        <item x="88"/>
        <item x="32"/>
        <item x="90"/>
        <item x="79"/>
        <item x="76"/>
        <item x="87"/>
        <item x="81"/>
        <item x="58"/>
        <item x="33"/>
        <item x="43"/>
        <item x="29"/>
        <item x="17"/>
        <item x="22"/>
        <item x="46"/>
        <item x="23"/>
        <item x="64"/>
        <item x="66"/>
        <item x="69"/>
        <item x="68"/>
        <item x="6"/>
        <item x="39"/>
        <item x="42"/>
        <item x="41"/>
        <item x="77"/>
        <item x="78"/>
        <item x="34"/>
        <item x="8"/>
        <item x="75"/>
        <item x="61"/>
        <item x="19"/>
        <item x="57"/>
        <item x="54"/>
        <item x="35"/>
        <item x="36"/>
        <item x="30"/>
        <item x="18"/>
        <item x="52"/>
        <item x="27"/>
        <item x="28"/>
        <item x="26"/>
        <item x="25"/>
        <item x="49"/>
        <item x="84"/>
        <item x="2"/>
        <item x="11"/>
        <item x="4"/>
        <item x="3"/>
        <item x="20"/>
        <item x="72"/>
        <item x="13"/>
        <item x="73"/>
        <item x="82"/>
        <item x="12"/>
        <item x="21"/>
        <item x="74"/>
        <item x="83"/>
        <item x="37"/>
        <item x="15"/>
        <item x="71"/>
        <item x="0"/>
        <item x="10"/>
        <item x="16"/>
        <item x="45"/>
        <item x="7"/>
        <item x="9"/>
        <item x="14"/>
        <item x="89"/>
        <item x="38"/>
        <item x="31"/>
        <item x="63"/>
        <item x="47"/>
        <item x="40"/>
        <item x="56"/>
        <item x="44"/>
        <item x="59"/>
        <item x="70"/>
        <item x="60"/>
        <item x="55"/>
        <item x="50"/>
        <item x="92"/>
        <item t="default"/>
      </items>
    </pivotField>
    <pivotField showAll="0"/>
    <pivotField showAll="0"/>
    <pivotField dataField="1" showAll="0"/>
    <pivotField showAll="0"/>
    <pivotField showAll="0"/>
    <pivotField showAll="0"/>
  </pivotFields>
  <rowFields count="1">
    <field x="1"/>
  </rowFields>
  <rowItems count="8">
    <i>
      <x/>
    </i>
    <i>
      <x v="1"/>
    </i>
    <i>
      <x v="2"/>
    </i>
    <i>
      <x v="3"/>
    </i>
    <i>
      <x v="4"/>
    </i>
    <i>
      <x v="5"/>
    </i>
    <i>
      <x v="6"/>
    </i>
    <i t="grand">
      <x/>
    </i>
  </rowItems>
  <colItems count="1">
    <i/>
  </colItems>
  <dataFields count="1">
    <dataField name="Toplam 2019 Tahmini Bütçe (TL)" fld="9" baseField="1" baseItem="0"/>
  </dataFields>
  <formats count="9">
    <format dxfId="26">
      <pivotArea outline="0" collapsedLevelsAreSubtotals="1" fieldPosition="0"/>
    </format>
    <format dxfId="25">
      <pivotArea dataOnly="0" labelOnly="1" outline="0" fieldPosition="0">
        <references count="1">
          <reference field="4294967294" count="1">
            <x v="0"/>
          </reference>
        </references>
      </pivotArea>
    </format>
    <format dxfId="24">
      <pivotArea dataOnly="0" labelOnly="1" outline="0" fieldPosition="0">
        <references count="1">
          <reference field="4294967294" count="1">
            <x v="0"/>
          </reference>
        </references>
      </pivotArea>
    </format>
    <format dxfId="23">
      <pivotArea type="all" dataOnly="0" outline="0" fieldPosition="0"/>
    </format>
    <format dxfId="22">
      <pivotArea outline="0" collapsedLevelsAreSubtotals="1" fieldPosition="0"/>
    </format>
    <format dxfId="21">
      <pivotArea field="1" type="button" dataOnly="0" labelOnly="1" outline="0" axis="axisRow" fieldPosition="0"/>
    </format>
    <format dxfId="20">
      <pivotArea dataOnly="0" labelOnly="1" fieldPosition="0">
        <references count="1">
          <reference field="1" count="0"/>
        </references>
      </pivotArea>
    </format>
    <format dxfId="19">
      <pivotArea dataOnly="0" labelOnly="1" grandRow="1" outline="0" fieldPosition="0"/>
    </format>
    <format dxfId="18">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1:B34" firstHeaderRow="1" firstDataRow="1" firstDataCol="1"/>
  <pivotFields count="13">
    <pivotField showAll="0">
      <items count="8">
        <item x="0"/>
        <item x="1"/>
        <item x="2"/>
        <item x="3"/>
        <item x="4"/>
        <item x="5"/>
        <item x="6"/>
        <item t="default"/>
      </items>
    </pivotField>
    <pivotField axis="axisRow" showAll="0">
      <items count="8">
        <item x="0"/>
        <item x="1"/>
        <item x="2"/>
        <item x="3"/>
        <item x="4"/>
        <item x="5"/>
        <item x="6"/>
        <item t="default"/>
      </items>
    </pivotField>
    <pivotField showAll="0"/>
    <pivotField axis="axisRow" showAll="0">
      <items count="26">
        <item x="0"/>
        <item x="1"/>
        <item x="2"/>
        <item x="3"/>
        <item x="4"/>
        <item x="5"/>
        <item x="6"/>
        <item x="7"/>
        <item x="8"/>
        <item x="9"/>
        <item x="10"/>
        <item x="11"/>
        <item x="15"/>
        <item x="13"/>
        <item x="14"/>
        <item x="16"/>
        <item x="12"/>
        <item x="17"/>
        <item x="18"/>
        <item x="20"/>
        <item x="21"/>
        <item x="22"/>
        <item x="23"/>
        <item x="19"/>
        <item x="24"/>
        <item t="default"/>
      </items>
    </pivotField>
    <pivotField showAll="0"/>
    <pivotField showAll="0">
      <items count="389">
        <item x="0"/>
        <item x="1"/>
        <item x="2"/>
        <item x="3"/>
        <item x="13"/>
        <item x="18"/>
        <item x="19"/>
        <item x="4"/>
        <item x="5"/>
        <item x="6"/>
        <item x="7"/>
        <item x="8"/>
        <item x="9"/>
        <item x="10"/>
        <item x="11"/>
        <item x="12"/>
        <item x="14"/>
        <item x="15"/>
        <item x="16"/>
        <item x="17"/>
        <item x="29"/>
        <item x="30"/>
        <item x="31"/>
        <item x="32"/>
        <item x="33"/>
        <item x="34"/>
        <item x="35"/>
        <item x="36"/>
        <item x="44"/>
        <item x="45"/>
        <item x="20"/>
        <item x="46"/>
        <item x="47"/>
        <item x="48"/>
        <item x="49"/>
        <item x="50"/>
        <item x="51"/>
        <item x="52"/>
        <item x="21"/>
        <item x="22"/>
        <item x="23"/>
        <item x="24"/>
        <item x="25"/>
        <item x="26"/>
        <item x="27"/>
        <item x="28"/>
        <item x="37"/>
        <item x="38"/>
        <item x="39"/>
        <item x="40"/>
        <item x="41"/>
        <item x="42"/>
        <item x="43"/>
        <item x="53"/>
        <item x="54"/>
        <item x="55"/>
        <item x="56"/>
        <item x="57"/>
        <item x="58"/>
        <item x="68"/>
        <item x="88"/>
        <item x="59"/>
        <item x="60"/>
        <item x="61"/>
        <item x="62"/>
        <item x="63"/>
        <item x="64"/>
        <item x="65"/>
        <item x="66"/>
        <item x="67"/>
        <item x="78"/>
        <item x="89"/>
        <item x="90"/>
        <item x="91"/>
        <item x="92"/>
        <item x="93"/>
        <item x="69"/>
        <item x="70"/>
        <item x="71"/>
        <item x="72"/>
        <item x="73"/>
        <item x="74"/>
        <item x="75"/>
        <item x="76"/>
        <item x="77"/>
        <item x="79"/>
        <item x="80"/>
        <item x="81"/>
        <item x="82"/>
        <item x="83"/>
        <item x="84"/>
        <item x="85"/>
        <item x="86"/>
        <item x="87"/>
        <item x="104"/>
        <item x="105"/>
        <item x="106"/>
        <item x="107"/>
        <item x="108"/>
        <item x="109"/>
        <item x="110"/>
        <item x="111"/>
        <item x="112"/>
        <item x="113"/>
        <item x="94"/>
        <item x="114"/>
        <item x="115"/>
        <item x="116"/>
        <item x="117"/>
        <item x="118"/>
        <item x="119"/>
        <item x="120"/>
        <item x="96"/>
        <item x="97"/>
        <item x="98"/>
        <item x="99"/>
        <item x="100"/>
        <item x="101"/>
        <item x="102"/>
        <item x="103"/>
        <item x="95"/>
        <item x="121"/>
        <item x="122"/>
        <item x="123"/>
        <item x="124"/>
        <item x="125"/>
        <item x="126"/>
        <item x="127"/>
        <item x="154"/>
        <item x="155"/>
        <item x="139"/>
        <item x="140"/>
        <item x="141"/>
        <item x="148"/>
        <item x="149"/>
        <item x="150"/>
        <item x="151"/>
        <item x="152"/>
        <item x="153"/>
        <item x="136"/>
        <item x="143"/>
        <item x="144"/>
        <item x="145"/>
        <item x="146"/>
        <item x="147"/>
        <item x="156"/>
        <item x="157"/>
        <item x="158"/>
        <item x="165"/>
        <item x="166"/>
        <item x="167"/>
        <item x="168"/>
        <item x="169"/>
        <item x="170"/>
        <item x="178"/>
        <item x="185"/>
        <item x="137"/>
        <item x="138"/>
        <item x="142"/>
        <item x="159"/>
        <item x="160"/>
        <item x="161"/>
        <item x="162"/>
        <item x="163"/>
        <item x="164"/>
        <item x="181"/>
        <item x="182"/>
        <item x="183"/>
        <item x="184"/>
        <item x="186"/>
        <item x="191"/>
        <item x="171"/>
        <item x="172"/>
        <item x="173"/>
        <item x="174"/>
        <item x="175"/>
        <item x="176"/>
        <item x="177"/>
        <item x="179"/>
        <item x="180"/>
        <item x="188"/>
        <item x="189"/>
        <item x="190"/>
        <item x="128"/>
        <item x="129"/>
        <item x="130"/>
        <item x="131"/>
        <item x="132"/>
        <item x="133"/>
        <item x="134"/>
        <item x="135"/>
        <item x="187"/>
        <item x="201"/>
        <item x="202"/>
        <item x="203"/>
        <item x="204"/>
        <item x="205"/>
        <item x="206"/>
        <item x="207"/>
        <item x="208"/>
        <item x="209"/>
        <item x="210"/>
        <item x="192"/>
        <item x="211"/>
        <item x="212"/>
        <item x="193"/>
        <item x="213"/>
        <item x="214"/>
        <item x="215"/>
        <item x="216"/>
        <item x="217"/>
        <item x="218"/>
        <item x="219"/>
        <item x="220"/>
        <item x="221"/>
        <item x="222"/>
        <item x="194"/>
        <item x="232"/>
        <item x="332"/>
        <item x="333"/>
        <item x="339"/>
        <item x="195"/>
        <item x="196"/>
        <item x="197"/>
        <item x="198"/>
        <item x="199"/>
        <item x="200"/>
        <item x="223"/>
        <item x="224"/>
        <item x="225"/>
        <item x="226"/>
        <item x="227"/>
        <item x="230"/>
        <item x="233"/>
        <item x="234"/>
        <item x="244"/>
        <item x="300"/>
        <item x="301"/>
        <item x="303"/>
        <item x="312"/>
        <item x="313"/>
        <item x="337"/>
        <item x="343"/>
        <item x="235"/>
        <item x="236"/>
        <item x="237"/>
        <item x="238"/>
        <item x="239"/>
        <item x="240"/>
        <item x="241"/>
        <item x="242"/>
        <item x="243"/>
        <item x="254"/>
        <item x="255"/>
        <item x="256"/>
        <item x="257"/>
        <item x="258"/>
        <item x="259"/>
        <item x="260"/>
        <item x="261"/>
        <item x="262"/>
        <item x="263"/>
        <item x="245"/>
        <item x="264"/>
        <item x="265"/>
        <item x="266"/>
        <item x="267"/>
        <item x="268"/>
        <item x="269"/>
        <item x="270"/>
        <item x="271"/>
        <item x="272"/>
        <item x="273"/>
        <item x="246"/>
        <item x="274"/>
        <item x="275"/>
        <item x="276"/>
        <item x="277"/>
        <item x="278"/>
        <item x="279"/>
        <item x="280"/>
        <item x="281"/>
        <item x="282"/>
        <item x="284"/>
        <item x="247"/>
        <item x="286"/>
        <item x="287"/>
        <item x="288"/>
        <item x="289"/>
        <item x="290"/>
        <item x="291"/>
        <item x="292"/>
        <item x="293"/>
        <item x="294"/>
        <item x="295"/>
        <item x="248"/>
        <item x="296"/>
        <item x="297"/>
        <item x="299"/>
        <item x="317"/>
        <item x="320"/>
        <item x="323"/>
        <item x="324"/>
        <item x="327"/>
        <item x="328"/>
        <item x="249"/>
        <item x="250"/>
        <item x="251"/>
        <item x="252"/>
        <item x="253"/>
        <item x="316"/>
        <item x="302"/>
        <item x="305"/>
        <item x="306"/>
        <item x="307"/>
        <item x="308"/>
        <item x="309"/>
        <item x="310"/>
        <item x="311"/>
        <item x="315"/>
        <item x="318"/>
        <item x="319"/>
        <item x="321"/>
        <item x="322"/>
        <item x="325"/>
        <item x="326"/>
        <item x="330"/>
        <item x="331"/>
        <item x="334"/>
        <item x="335"/>
        <item x="336"/>
        <item x="338"/>
        <item x="340"/>
        <item x="341"/>
        <item x="342"/>
        <item x="344"/>
        <item x="228"/>
        <item x="345"/>
        <item x="346"/>
        <item x="347"/>
        <item x="349"/>
        <item x="350"/>
        <item x="351"/>
        <item x="352"/>
        <item x="353"/>
        <item x="354"/>
        <item x="355"/>
        <item x="229"/>
        <item x="356"/>
        <item x="357"/>
        <item x="358"/>
        <item x="359"/>
        <item x="360"/>
        <item x="361"/>
        <item x="362"/>
        <item x="363"/>
        <item x="364"/>
        <item x="365"/>
        <item x="231"/>
        <item x="366"/>
        <item x="367"/>
        <item x="368"/>
        <item x="369"/>
        <item x="370"/>
        <item x="371"/>
        <item x="372"/>
        <item x="373"/>
        <item x="374"/>
        <item x="375"/>
        <item x="283"/>
        <item x="376"/>
        <item x="377"/>
        <item x="378"/>
        <item x="379"/>
        <item x="380"/>
        <item x="381"/>
        <item x="382"/>
        <item x="383"/>
        <item x="384"/>
        <item x="385"/>
        <item x="285"/>
        <item x="386"/>
        <item x="298"/>
        <item x="304"/>
        <item x="314"/>
        <item x="329"/>
        <item x="348"/>
        <item x="387"/>
        <item t="default"/>
      </items>
    </pivotField>
    <pivotField showAll="0">
      <items count="94">
        <item x="1"/>
        <item x="5"/>
        <item x="53"/>
        <item x="24"/>
        <item x="85"/>
        <item x="67"/>
        <item x="48"/>
        <item x="91"/>
        <item x="80"/>
        <item x="65"/>
        <item x="86"/>
        <item x="51"/>
        <item x="62"/>
        <item x="88"/>
        <item x="32"/>
        <item x="90"/>
        <item x="79"/>
        <item x="76"/>
        <item x="87"/>
        <item x="81"/>
        <item x="58"/>
        <item x="33"/>
        <item x="43"/>
        <item x="29"/>
        <item x="17"/>
        <item x="22"/>
        <item x="46"/>
        <item x="23"/>
        <item x="64"/>
        <item x="66"/>
        <item x="69"/>
        <item x="68"/>
        <item x="6"/>
        <item x="39"/>
        <item x="42"/>
        <item x="41"/>
        <item x="77"/>
        <item x="78"/>
        <item x="34"/>
        <item x="8"/>
        <item x="75"/>
        <item x="61"/>
        <item x="19"/>
        <item x="57"/>
        <item x="54"/>
        <item x="35"/>
        <item x="36"/>
        <item x="30"/>
        <item x="18"/>
        <item x="52"/>
        <item x="27"/>
        <item x="28"/>
        <item x="26"/>
        <item x="25"/>
        <item x="49"/>
        <item x="84"/>
        <item x="2"/>
        <item x="11"/>
        <item x="4"/>
        <item x="3"/>
        <item x="20"/>
        <item x="72"/>
        <item x="13"/>
        <item x="73"/>
        <item x="82"/>
        <item x="12"/>
        <item x="21"/>
        <item x="74"/>
        <item x="83"/>
        <item x="37"/>
        <item x="15"/>
        <item x="71"/>
        <item x="0"/>
        <item x="10"/>
        <item x="16"/>
        <item x="45"/>
        <item x="7"/>
        <item x="9"/>
        <item x="14"/>
        <item x="89"/>
        <item x="38"/>
        <item x="31"/>
        <item x="63"/>
        <item x="47"/>
        <item x="40"/>
        <item x="56"/>
        <item x="44"/>
        <item x="59"/>
        <item x="70"/>
        <item x="60"/>
        <item x="55"/>
        <item x="50"/>
        <item x="92"/>
        <item t="default"/>
      </items>
    </pivotField>
    <pivotField showAll="0">
      <items count="23">
        <item x="14"/>
        <item x="11"/>
        <item x="12"/>
        <item x="6"/>
        <item x="19"/>
        <item x="0"/>
        <item x="5"/>
        <item x="21"/>
        <item x="9"/>
        <item x="2"/>
        <item x="4"/>
        <item x="20"/>
        <item x="18"/>
        <item x="1"/>
        <item x="7"/>
        <item x="13"/>
        <item x="8"/>
        <item x="16"/>
        <item x="17"/>
        <item x="10"/>
        <item x="15"/>
        <item x="3"/>
        <item t="default"/>
      </items>
    </pivotField>
    <pivotField showAll="0"/>
    <pivotField dataField="1" showAll="0"/>
    <pivotField showAll="0"/>
    <pivotField showAll="0"/>
    <pivotField showAll="0"/>
  </pivotFields>
  <rowFields count="2">
    <field x="1"/>
    <field x="3"/>
  </rowFields>
  <rowItems count="33">
    <i>
      <x/>
    </i>
    <i r="1">
      <x/>
    </i>
    <i r="1">
      <x v="1"/>
    </i>
    <i r="1">
      <x v="2"/>
    </i>
    <i>
      <x v="1"/>
    </i>
    <i r="1">
      <x v="3"/>
    </i>
    <i r="1">
      <x v="4"/>
    </i>
    <i r="1">
      <x v="5"/>
    </i>
    <i>
      <x v="2"/>
    </i>
    <i r="1">
      <x v="6"/>
    </i>
    <i r="1">
      <x v="7"/>
    </i>
    <i r="1">
      <x v="8"/>
    </i>
    <i>
      <x v="3"/>
    </i>
    <i r="1">
      <x v="9"/>
    </i>
    <i r="1">
      <x v="10"/>
    </i>
    <i r="1">
      <x v="11"/>
    </i>
    <i>
      <x v="4"/>
    </i>
    <i r="1">
      <x v="12"/>
    </i>
    <i r="1">
      <x v="13"/>
    </i>
    <i r="1">
      <x v="14"/>
    </i>
    <i r="1">
      <x v="15"/>
    </i>
    <i r="1">
      <x v="16"/>
    </i>
    <i>
      <x v="5"/>
    </i>
    <i r="1">
      <x v="17"/>
    </i>
    <i r="1">
      <x v="18"/>
    </i>
    <i r="1">
      <x v="19"/>
    </i>
    <i r="1">
      <x v="20"/>
    </i>
    <i r="1">
      <x v="21"/>
    </i>
    <i r="1">
      <x v="22"/>
    </i>
    <i r="1">
      <x v="23"/>
    </i>
    <i>
      <x v="6"/>
    </i>
    <i r="1">
      <x v="24"/>
    </i>
    <i t="grand">
      <x/>
    </i>
  </rowItems>
  <colItems count="1">
    <i/>
  </colItems>
  <dataFields count="1">
    <dataField name="Toplam 2019 Tahmini Bütçe (TL)" fld="9" baseField="1" baseItem="0"/>
  </dataFields>
  <formats count="13">
    <format dxfId="17">
      <pivotArea outline="0" collapsedLevelsAreSubtotals="1" fieldPosition="0"/>
    </format>
    <format dxfId="16">
      <pivotArea dataOnly="0" labelOnly="1" outline="0" fieldPosition="0">
        <references count="1">
          <reference field="4294967294" count="1">
            <x v="0"/>
          </reference>
        </references>
      </pivotArea>
    </format>
    <format dxfId="15">
      <pivotArea dataOnly="0" labelOnly="1" outline="0" fieldPosition="0">
        <references count="1">
          <reference field="4294967294" count="1">
            <x v="0"/>
          </reference>
        </references>
      </pivotArea>
    </format>
    <format dxfId="14">
      <pivotArea type="all" dataOnly="0" outline="0" fieldPosition="0"/>
    </format>
    <format dxfId="13">
      <pivotArea field="1" type="button" dataOnly="0" labelOnly="1" outline="0" axis="axisRow" fieldPosition="0"/>
    </format>
    <format dxfId="12">
      <pivotArea dataOnly="0" labelOnly="1" fieldPosition="0">
        <references count="1">
          <reference field="1" count="0"/>
        </references>
      </pivotArea>
    </format>
    <format dxfId="11">
      <pivotArea dataOnly="0" labelOnly="1" grandRow="1" outline="0" fieldPosition="0"/>
    </format>
    <format dxfId="10">
      <pivotArea dataOnly="0" labelOnly="1" fieldPosition="0">
        <references count="2">
          <reference field="1" count="1" selected="0">
            <x v="0"/>
          </reference>
          <reference field="3" count="0"/>
        </references>
      </pivotArea>
    </format>
    <format dxfId="9">
      <pivotArea dataOnly="0" labelOnly="1" outline="0" fieldPosition="0">
        <references count="1">
          <reference field="4294967294" count="1">
            <x v="0"/>
          </reference>
        </references>
      </pivotArea>
    </format>
    <format dxfId="8">
      <pivotArea field="1" type="button" dataOnly="0" labelOnly="1" outline="0" axis="axisRow" fieldPosition="0"/>
    </format>
    <format dxfId="7">
      <pivotArea dataOnly="0" labelOnly="1" outline="0" axis="axisValues" fieldPosition="0"/>
    </format>
    <format dxfId="6">
      <pivotArea outline="0" collapsedLevelsAreSubtotals="1" fieldPosition="0"/>
    </format>
    <format dxfId="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1:D100" firstHeaderRow="0" firstDataRow="1" firstDataCol="1"/>
  <pivotFields count="4">
    <pivotField axis="axisRow" showAll="0">
      <items count="26">
        <item x="0"/>
        <item x="1"/>
        <item x="2"/>
        <item x="3"/>
        <item x="4"/>
        <item x="5"/>
        <item x="6"/>
        <item x="7"/>
        <item x="8"/>
        <item x="9"/>
        <item x="10"/>
        <item x="11"/>
        <item x="15"/>
        <item x="13"/>
        <item x="14"/>
        <item x="16"/>
        <item x="12"/>
        <item x="17"/>
        <item x="18"/>
        <item x="20"/>
        <item x="21"/>
        <item x="22"/>
        <item x="23"/>
        <item x="19"/>
        <item x="24"/>
        <item t="default"/>
      </items>
    </pivotField>
    <pivotField axis="axisRow" dataField="1" showAll="0">
      <items count="23">
        <item x="14"/>
        <item x="11"/>
        <item x="12"/>
        <item x="6"/>
        <item x="19"/>
        <item x="0"/>
        <item x="5"/>
        <item x="21"/>
        <item x="9"/>
        <item x="2"/>
        <item x="4"/>
        <item x="20"/>
        <item x="18"/>
        <item x="1"/>
        <item x="7"/>
        <item x="13"/>
        <item x="8"/>
        <item x="16"/>
        <item x="17"/>
        <item x="10"/>
        <item x="15"/>
        <item x="3"/>
        <item t="default"/>
      </items>
    </pivotField>
    <pivotField dataField="1" showAll="0"/>
    <pivotField dataField="1" showAll="0"/>
  </pivotFields>
  <rowFields count="2">
    <field x="1"/>
    <field x="0"/>
  </rowFields>
  <rowItems count="99">
    <i>
      <x/>
    </i>
    <i r="1">
      <x v="15"/>
    </i>
    <i>
      <x v="1"/>
    </i>
    <i r="1">
      <x v="10"/>
    </i>
    <i r="1">
      <x v="12"/>
    </i>
    <i r="1">
      <x v="20"/>
    </i>
    <i>
      <x v="2"/>
    </i>
    <i r="1">
      <x v="11"/>
    </i>
    <i>
      <x v="3"/>
    </i>
    <i r="1">
      <x v="4"/>
    </i>
    <i r="1">
      <x v="7"/>
    </i>
    <i r="1">
      <x v="9"/>
    </i>
    <i r="1">
      <x v="13"/>
    </i>
    <i r="1">
      <x v="14"/>
    </i>
    <i r="1">
      <x v="15"/>
    </i>
    <i r="1">
      <x v="17"/>
    </i>
    <i r="1">
      <x v="19"/>
    </i>
    <i r="1">
      <x v="23"/>
    </i>
    <i>
      <x v="4"/>
    </i>
    <i r="1">
      <x v="19"/>
    </i>
    <i r="1">
      <x v="20"/>
    </i>
    <i r="1">
      <x v="23"/>
    </i>
    <i>
      <x v="5"/>
    </i>
    <i r="1">
      <x/>
    </i>
    <i r="1">
      <x v="1"/>
    </i>
    <i r="1">
      <x v="2"/>
    </i>
    <i r="1">
      <x v="3"/>
    </i>
    <i r="1">
      <x v="8"/>
    </i>
    <i r="1">
      <x v="14"/>
    </i>
    <i r="1">
      <x v="19"/>
    </i>
    <i>
      <x v="6"/>
    </i>
    <i r="1">
      <x v="3"/>
    </i>
    <i r="1">
      <x v="14"/>
    </i>
    <i>
      <x v="7"/>
    </i>
    <i r="1">
      <x v="23"/>
    </i>
    <i>
      <x v="8"/>
    </i>
    <i r="1">
      <x v="7"/>
    </i>
    <i r="1">
      <x v="16"/>
    </i>
    <i>
      <x v="9"/>
    </i>
    <i r="1">
      <x v="2"/>
    </i>
    <i>
      <x v="10"/>
    </i>
    <i r="1">
      <x v="3"/>
    </i>
    <i r="1">
      <x v="9"/>
    </i>
    <i r="1">
      <x v="15"/>
    </i>
    <i r="1">
      <x v="23"/>
    </i>
    <i>
      <x v="11"/>
    </i>
    <i r="1">
      <x v="20"/>
    </i>
    <i>
      <x v="12"/>
    </i>
    <i r="1">
      <x v="19"/>
    </i>
    <i>
      <x v="13"/>
    </i>
    <i r="1">
      <x/>
    </i>
    <i r="1">
      <x v="19"/>
    </i>
    <i>
      <x v="14"/>
    </i>
    <i r="1">
      <x v="5"/>
    </i>
    <i>
      <x v="15"/>
    </i>
    <i r="1">
      <x v="13"/>
    </i>
    <i>
      <x v="16"/>
    </i>
    <i r="1">
      <x v="6"/>
    </i>
    <i r="1">
      <x v="7"/>
    </i>
    <i r="1">
      <x v="10"/>
    </i>
    <i r="1">
      <x v="15"/>
    </i>
    <i r="1">
      <x v="17"/>
    </i>
    <i r="1">
      <x v="18"/>
    </i>
    <i r="1">
      <x v="19"/>
    </i>
    <i r="1">
      <x v="20"/>
    </i>
    <i r="1">
      <x v="22"/>
    </i>
    <i r="1">
      <x v="23"/>
    </i>
    <i>
      <x v="17"/>
    </i>
    <i r="1">
      <x v="18"/>
    </i>
    <i>
      <x v="18"/>
    </i>
    <i r="1">
      <x v="18"/>
    </i>
    <i>
      <x v="19"/>
    </i>
    <i r="1">
      <x v="8"/>
    </i>
    <i r="1">
      <x v="16"/>
    </i>
    <i>
      <x v="20"/>
    </i>
    <i r="1">
      <x v="15"/>
    </i>
    <i>
      <x v="21"/>
    </i>
    <i r="1">
      <x v="3"/>
    </i>
    <i r="1">
      <x v="4"/>
    </i>
    <i r="1">
      <x v="5"/>
    </i>
    <i r="1">
      <x v="6"/>
    </i>
    <i r="1">
      <x v="7"/>
    </i>
    <i r="1">
      <x v="8"/>
    </i>
    <i r="1">
      <x v="9"/>
    </i>
    <i r="1">
      <x v="11"/>
    </i>
    <i r="1">
      <x v="12"/>
    </i>
    <i r="1">
      <x v="13"/>
    </i>
    <i r="1">
      <x v="14"/>
    </i>
    <i r="1">
      <x v="15"/>
    </i>
    <i r="1">
      <x v="16"/>
    </i>
    <i r="1">
      <x v="17"/>
    </i>
    <i r="1">
      <x v="18"/>
    </i>
    <i r="1">
      <x v="19"/>
    </i>
    <i r="1">
      <x v="20"/>
    </i>
    <i r="1">
      <x v="21"/>
    </i>
    <i r="1">
      <x v="22"/>
    </i>
    <i r="1">
      <x v="23"/>
    </i>
    <i r="1">
      <x v="24"/>
    </i>
    <i t="grand">
      <x/>
    </i>
  </rowItems>
  <colFields count="1">
    <field x="-2"/>
  </colFields>
  <colItems count="3">
    <i>
      <x/>
    </i>
    <i i="1">
      <x v="1"/>
    </i>
    <i i="2">
      <x v="2"/>
    </i>
  </colItems>
  <dataFields count="3">
    <dataField name="Say Bütçe Faslı" fld="1" subtotal="count" baseField="0" baseItem="0"/>
    <dataField name="Toplam 2018 Tahmini Bütçe (TL)" fld="2" baseField="1" baseItem="0" numFmtId="3"/>
    <dataField name="Toplam 2019 Tahmini Bütçe (TL)" fld="3" baseField="1" baseItem="0" numFmtId="3"/>
  </dataFields>
  <formats count="2">
    <format dxfId="4">
      <pivotArea outline="0" collapsedLevelsAreSubtotals="1" fieldPosition="0">
        <references count="1">
          <reference field="4294967294" count="2" selected="0">
            <x v="1"/>
            <x v="2"/>
          </reference>
        </references>
      </pivotArea>
    </format>
    <format dxfId="3">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5"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3:C10" firstHeaderRow="0" firstDataRow="1" firstDataCol="1"/>
  <pivotFields count="3">
    <pivotField axis="axisRow" showAll="0">
      <items count="7">
        <item x="3"/>
        <item x="4"/>
        <item x="1"/>
        <item x="0"/>
        <item x="5"/>
        <item x="2"/>
        <item t="default"/>
      </items>
    </pivotField>
    <pivotField dataField="1" numFmtId="3" showAll="0"/>
    <pivotField dataField="1" numFmtId="3" showAll="0"/>
  </pivotFields>
  <rowFields count="1">
    <field x="0"/>
  </rowFields>
  <rowItems count="7">
    <i>
      <x/>
    </i>
    <i>
      <x v="1"/>
    </i>
    <i>
      <x v="2"/>
    </i>
    <i>
      <x v="3"/>
    </i>
    <i>
      <x v="4"/>
    </i>
    <i>
      <x v="5"/>
    </i>
    <i t="grand">
      <x/>
    </i>
  </rowItems>
  <colFields count="1">
    <field x="-2"/>
  </colFields>
  <colItems count="2">
    <i>
      <x/>
    </i>
    <i i="1">
      <x v="1"/>
    </i>
  </colItems>
  <dataFields count="2">
    <dataField name="Toplam 2019 ODA  TAHMİNİ BÜTÇE (TL)" fld="1" baseField="0" baseItem="0"/>
    <dataField name="Toplam GERÇEKLEŞEN TEMMUZ 2019 (TL)" fld="2"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3"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3:C10" firstHeaderRow="0" firstDataRow="1" firstDataCol="1"/>
  <pivotFields count="6">
    <pivotField axis="axisRow" showAll="0">
      <items count="7">
        <item x="2"/>
        <item x="3"/>
        <item x="1"/>
        <item x="0"/>
        <item x="5"/>
        <item x="4"/>
        <item t="default"/>
      </items>
    </pivotField>
    <pivotField showAll="0"/>
    <pivotField showAll="0"/>
    <pivotField showAll="0"/>
    <pivotField dataField="1" showAll="0"/>
    <pivotField dataField="1" showAll="0"/>
  </pivotFields>
  <rowFields count="1">
    <field x="0"/>
  </rowFields>
  <rowItems count="7">
    <i>
      <x/>
    </i>
    <i>
      <x v="1"/>
    </i>
    <i>
      <x v="2"/>
    </i>
    <i>
      <x v="3"/>
    </i>
    <i>
      <x v="4"/>
    </i>
    <i>
      <x v="5"/>
    </i>
    <i t="grand">
      <x/>
    </i>
  </rowItems>
  <colFields count="1">
    <field x="-2"/>
  </colFields>
  <colItems count="2">
    <i>
      <x/>
    </i>
    <i i="1">
      <x v="1"/>
    </i>
  </colItems>
  <dataFields count="2">
    <dataField name="Toplam 2019 ODA  TAHMİNİ BÜTÇE (TL)" fld="4" baseField="0" baseItem="0"/>
    <dataField name="Toplam GERÇEKLEŞEN TEMMUZ 2019 (TL)" fld="5"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2" applyNumberFormats="0" applyBorderFormats="0" applyFontFormats="0" applyPatternFormats="0" applyAlignmentFormats="0" applyWidthHeightFormats="1" dataCaption="Değerler" updatedVersion="5" minRefreshableVersion="3" useAutoFormatting="1" itemPrintTitles="1" createdVersion="5" indent="0" outline="1" outlineData="1" multipleFieldFilters="0">
  <location ref="A3:B10" firstHeaderRow="1" firstDataRow="1" firstDataCol="1"/>
  <pivotFields count="2">
    <pivotField axis="axisRow" showAll="0">
      <items count="7">
        <item x="2"/>
        <item x="3"/>
        <item x="1"/>
        <item x="0"/>
        <item x="5"/>
        <item x="4"/>
        <item t="default"/>
      </items>
    </pivotField>
    <pivotField dataField="1" showAll="0"/>
  </pivotFields>
  <rowFields count="1">
    <field x="0"/>
  </rowFields>
  <rowItems count="7">
    <i>
      <x/>
    </i>
    <i>
      <x v="1"/>
    </i>
    <i>
      <x v="2"/>
    </i>
    <i>
      <x v="3"/>
    </i>
    <i>
      <x v="4"/>
    </i>
    <i>
      <x v="5"/>
    </i>
    <i t="grand">
      <x/>
    </i>
  </rowItems>
  <colItems count="1">
    <i/>
  </colItems>
  <dataFields count="1">
    <dataField name="Toplam GERÇEKLEŞEN TEMMUZ 2019 (TL)" fld="1" baseField="0" baseItem="0" numFmtId="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6.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tabSelected="1" workbookViewId="0">
      <pane xSplit="1" ySplit="1" topLeftCell="B76" activePane="bottomRight" state="frozen"/>
      <selection pane="topRight" activeCell="B1" sqref="B1"/>
      <selection pane="bottomLeft" activeCell="A2" sqref="A2"/>
      <selection pane="bottomRight" activeCell="B114" sqref="B114"/>
    </sheetView>
  </sheetViews>
  <sheetFormatPr defaultRowHeight="30" customHeight="1" x14ac:dyDescent="0.25"/>
  <cols>
    <col min="2" max="2" width="30.28515625" customWidth="1"/>
    <col min="4" max="4" width="22.42578125" customWidth="1"/>
    <col min="6" max="6" width="52" style="33" customWidth="1"/>
    <col min="7" max="7" width="25.85546875" customWidth="1"/>
    <col min="8" max="8" width="13.5703125" customWidth="1"/>
    <col min="17" max="17" width="15.42578125" customWidth="1"/>
    <col min="19" max="19" width="12.7109375" customWidth="1"/>
    <col min="21" max="21" width="17.28515625" customWidth="1"/>
  </cols>
  <sheetData>
    <row r="1" spans="1:21" ht="39" customHeight="1" x14ac:dyDescent="0.25">
      <c r="A1" s="1" t="s">
        <v>0</v>
      </c>
      <c r="B1" s="2" t="s">
        <v>1</v>
      </c>
      <c r="C1" s="1" t="s">
        <v>2</v>
      </c>
      <c r="D1" s="2" t="s">
        <v>3</v>
      </c>
      <c r="E1" s="1" t="s">
        <v>4</v>
      </c>
      <c r="F1" s="3" t="s">
        <v>5</v>
      </c>
      <c r="G1" s="1" t="s">
        <v>6</v>
      </c>
      <c r="H1" s="1" t="s">
        <v>1456</v>
      </c>
      <c r="I1" s="4" t="s">
        <v>7</v>
      </c>
      <c r="J1" s="4" t="s">
        <v>8</v>
      </c>
      <c r="K1" s="4" t="s">
        <v>9</v>
      </c>
      <c r="L1" s="4" t="s">
        <v>10</v>
      </c>
      <c r="M1" s="4" t="s">
        <v>11</v>
      </c>
      <c r="N1" s="5" t="s">
        <v>12</v>
      </c>
      <c r="O1" s="5" t="s">
        <v>13</v>
      </c>
      <c r="P1" s="5" t="s">
        <v>14</v>
      </c>
      <c r="Q1" s="5" t="s">
        <v>15</v>
      </c>
      <c r="R1" s="5" t="s">
        <v>16</v>
      </c>
      <c r="S1" s="5" t="s">
        <v>17</v>
      </c>
      <c r="T1" s="6" t="s">
        <v>17</v>
      </c>
      <c r="U1" s="5" t="s">
        <v>17</v>
      </c>
    </row>
    <row r="2" spans="1:21" ht="35.25" customHeight="1" x14ac:dyDescent="0.25">
      <c r="A2" s="168" t="s">
        <v>19</v>
      </c>
      <c r="B2" s="7" t="s">
        <v>19</v>
      </c>
      <c r="C2" s="8" t="s">
        <v>20</v>
      </c>
      <c r="D2" s="7" t="s">
        <v>21</v>
      </c>
      <c r="E2" s="9" t="s">
        <v>22</v>
      </c>
      <c r="F2" s="14" t="s">
        <v>1007</v>
      </c>
      <c r="G2" s="7" t="s">
        <v>23</v>
      </c>
      <c r="H2" s="7" t="s">
        <v>1403</v>
      </c>
      <c r="I2" s="11">
        <v>2000</v>
      </c>
      <c r="J2" s="11">
        <v>3000</v>
      </c>
      <c r="K2" s="11">
        <v>3500</v>
      </c>
      <c r="L2" s="11">
        <v>4000</v>
      </c>
      <c r="M2" s="11">
        <v>4500</v>
      </c>
      <c r="N2" s="10">
        <v>5</v>
      </c>
      <c r="O2" s="12">
        <v>43831</v>
      </c>
      <c r="P2" s="12">
        <v>44196</v>
      </c>
      <c r="Q2" s="13">
        <v>43481.81040509259</v>
      </c>
      <c r="R2" s="10">
        <v>1</v>
      </c>
      <c r="S2" s="10" t="s">
        <v>25</v>
      </c>
      <c r="T2" s="20">
        <v>37773</v>
      </c>
      <c r="U2" s="10" t="s">
        <v>26</v>
      </c>
    </row>
    <row r="3" spans="1:21" ht="35.25" customHeight="1" x14ac:dyDescent="0.25">
      <c r="A3" s="169"/>
      <c r="B3" s="7" t="s">
        <v>19</v>
      </c>
      <c r="C3" s="8" t="s">
        <v>20</v>
      </c>
      <c r="D3" s="7" t="s">
        <v>21</v>
      </c>
      <c r="E3" s="9" t="s">
        <v>27</v>
      </c>
      <c r="F3" s="14" t="s">
        <v>1008</v>
      </c>
      <c r="G3" s="7" t="s">
        <v>28</v>
      </c>
      <c r="H3" s="7" t="s">
        <v>1403</v>
      </c>
      <c r="I3" s="11">
        <v>5000</v>
      </c>
      <c r="J3" s="11">
        <v>2000</v>
      </c>
      <c r="K3" s="11">
        <v>2000</v>
      </c>
      <c r="L3" s="11">
        <v>2000</v>
      </c>
      <c r="M3" s="11">
        <v>2000</v>
      </c>
      <c r="N3" s="10">
        <v>13</v>
      </c>
      <c r="O3" s="12">
        <v>43466</v>
      </c>
      <c r="P3" s="12">
        <v>43830</v>
      </c>
      <c r="Q3" s="13">
        <v>43481.81040509259</v>
      </c>
      <c r="R3" s="10">
        <v>1</v>
      </c>
      <c r="S3" s="10" t="s">
        <v>29</v>
      </c>
      <c r="T3" s="20">
        <v>38048</v>
      </c>
      <c r="U3" s="10" t="s">
        <v>26</v>
      </c>
    </row>
    <row r="4" spans="1:21" ht="35.25" customHeight="1" x14ac:dyDescent="0.25">
      <c r="A4" s="169"/>
      <c r="B4" s="7" t="s">
        <v>19</v>
      </c>
      <c r="C4" s="8" t="s">
        <v>20</v>
      </c>
      <c r="D4" s="7" t="s">
        <v>21</v>
      </c>
      <c r="E4" s="9" t="s">
        <v>30</v>
      </c>
      <c r="F4" s="14" t="s">
        <v>1009</v>
      </c>
      <c r="G4" s="7" t="s">
        <v>31</v>
      </c>
      <c r="H4" s="7" t="s">
        <v>1403</v>
      </c>
      <c r="I4" s="11">
        <v>250</v>
      </c>
      <c r="J4" s="11">
        <v>500</v>
      </c>
      <c r="K4" s="11">
        <v>750</v>
      </c>
      <c r="L4" s="11">
        <v>1000</v>
      </c>
      <c r="M4" s="11">
        <v>1250</v>
      </c>
      <c r="N4" s="10">
        <v>13</v>
      </c>
      <c r="O4" s="12">
        <v>43466</v>
      </c>
      <c r="P4" s="12">
        <v>43830</v>
      </c>
      <c r="Q4" s="13">
        <v>43481.81040509259</v>
      </c>
      <c r="R4" s="10">
        <v>2</v>
      </c>
      <c r="S4" s="10" t="s">
        <v>33</v>
      </c>
      <c r="T4" s="16" t="s">
        <v>34</v>
      </c>
      <c r="U4" s="10" t="s">
        <v>35</v>
      </c>
    </row>
    <row r="5" spans="1:21" ht="35.25" customHeight="1" x14ac:dyDescent="0.25">
      <c r="A5" s="169"/>
      <c r="B5" s="7" t="s">
        <v>19</v>
      </c>
      <c r="C5" s="8" t="s">
        <v>20</v>
      </c>
      <c r="D5" s="7" t="s">
        <v>21</v>
      </c>
      <c r="E5" s="9" t="s">
        <v>36</v>
      </c>
      <c r="F5" s="14" t="s">
        <v>1010</v>
      </c>
      <c r="G5" s="7" t="s">
        <v>23</v>
      </c>
      <c r="H5" s="7" t="s">
        <v>1410</v>
      </c>
      <c r="I5" s="11">
        <v>0</v>
      </c>
      <c r="J5" s="11">
        <v>0</v>
      </c>
      <c r="K5" s="11">
        <v>0</v>
      </c>
      <c r="L5" s="11">
        <v>0</v>
      </c>
      <c r="M5" s="11">
        <v>0</v>
      </c>
      <c r="N5" s="10">
        <v>13</v>
      </c>
      <c r="O5" s="12">
        <v>43466</v>
      </c>
      <c r="P5" s="12">
        <v>43830</v>
      </c>
      <c r="Q5" s="13">
        <v>43481.810416666667</v>
      </c>
      <c r="R5" s="10">
        <v>3</v>
      </c>
      <c r="S5" s="10" t="s">
        <v>38</v>
      </c>
      <c r="T5" s="16" t="s">
        <v>39</v>
      </c>
      <c r="U5" s="10" t="s">
        <v>26</v>
      </c>
    </row>
    <row r="6" spans="1:21" ht="35.25" customHeight="1" x14ac:dyDescent="0.25">
      <c r="A6" s="169"/>
      <c r="B6" s="7" t="s">
        <v>19</v>
      </c>
      <c r="C6" s="8" t="s">
        <v>40</v>
      </c>
      <c r="D6" s="7" t="s">
        <v>41</v>
      </c>
      <c r="E6" s="9" t="s">
        <v>42</v>
      </c>
      <c r="F6" s="14" t="s">
        <v>1011</v>
      </c>
      <c r="G6" s="7" t="s">
        <v>28</v>
      </c>
      <c r="H6" s="7" t="s">
        <v>1504</v>
      </c>
      <c r="I6" s="11">
        <v>0</v>
      </c>
      <c r="J6" s="11">
        <v>57000</v>
      </c>
      <c r="K6" s="11">
        <v>60000</v>
      </c>
      <c r="L6" s="11">
        <v>63000</v>
      </c>
      <c r="M6" s="11">
        <v>65000</v>
      </c>
      <c r="N6" s="10">
        <v>2</v>
      </c>
      <c r="O6" s="12">
        <v>43831</v>
      </c>
      <c r="P6" s="12">
        <v>44196</v>
      </c>
      <c r="Q6" s="13">
        <v>43481.81040509259</v>
      </c>
      <c r="R6" s="10">
        <v>2</v>
      </c>
      <c r="S6" s="10" t="s">
        <v>43</v>
      </c>
      <c r="T6" s="16" t="s">
        <v>44</v>
      </c>
      <c r="U6" s="10" t="s">
        <v>26</v>
      </c>
    </row>
    <row r="7" spans="1:21" ht="35.25" customHeight="1" x14ac:dyDescent="0.25">
      <c r="A7" s="169"/>
      <c r="B7" s="7" t="s">
        <v>19</v>
      </c>
      <c r="C7" s="8" t="s">
        <v>40</v>
      </c>
      <c r="D7" s="7" t="s">
        <v>41</v>
      </c>
      <c r="E7" s="9" t="s">
        <v>24</v>
      </c>
      <c r="F7" s="14" t="s">
        <v>1012</v>
      </c>
      <c r="G7" s="7" t="s">
        <v>28</v>
      </c>
      <c r="H7" s="7" t="s">
        <v>1403</v>
      </c>
      <c r="I7" s="11">
        <v>0</v>
      </c>
      <c r="J7" s="11">
        <v>5000</v>
      </c>
      <c r="K7" s="11">
        <v>6000</v>
      </c>
      <c r="L7" s="11">
        <v>6500</v>
      </c>
      <c r="M7" s="11">
        <v>7000</v>
      </c>
      <c r="N7" s="10">
        <v>1</v>
      </c>
      <c r="O7" s="12">
        <v>43739</v>
      </c>
      <c r="P7" s="12">
        <v>43830</v>
      </c>
      <c r="Q7" s="13">
        <v>43481.81040509259</v>
      </c>
      <c r="R7" s="10">
        <v>2</v>
      </c>
      <c r="S7" s="10" t="s">
        <v>45</v>
      </c>
      <c r="T7" s="16" t="s">
        <v>46</v>
      </c>
      <c r="U7" s="10" t="s">
        <v>26</v>
      </c>
    </row>
    <row r="8" spans="1:21" ht="35.25" customHeight="1" x14ac:dyDescent="0.25">
      <c r="A8" s="169"/>
      <c r="B8" s="7" t="s">
        <v>19</v>
      </c>
      <c r="C8" s="8" t="s">
        <v>40</v>
      </c>
      <c r="D8" s="7" t="s">
        <v>41</v>
      </c>
      <c r="E8" s="9" t="s">
        <v>47</v>
      </c>
      <c r="F8" s="14" t="s">
        <v>1013</v>
      </c>
      <c r="G8" s="7" t="s">
        <v>28</v>
      </c>
      <c r="H8" s="7" t="s">
        <v>1403</v>
      </c>
      <c r="I8" s="11">
        <v>0</v>
      </c>
      <c r="J8" s="11">
        <v>3000</v>
      </c>
      <c r="K8" s="11">
        <v>3500</v>
      </c>
      <c r="L8" s="11">
        <v>4000</v>
      </c>
      <c r="M8" s="11">
        <v>4500</v>
      </c>
      <c r="N8" s="10">
        <v>1</v>
      </c>
      <c r="O8" s="12">
        <v>43480</v>
      </c>
      <c r="P8" s="12">
        <v>43511</v>
      </c>
      <c r="Q8" s="13">
        <v>43481.81040509259</v>
      </c>
      <c r="R8" s="10">
        <v>2</v>
      </c>
      <c r="S8" s="10" t="s">
        <v>48</v>
      </c>
      <c r="T8" s="16" t="s">
        <v>49</v>
      </c>
      <c r="U8" s="10" t="s">
        <v>26</v>
      </c>
    </row>
    <row r="9" spans="1:21" ht="35.25" customHeight="1" x14ac:dyDescent="0.25">
      <c r="A9" s="169"/>
      <c r="B9" s="7" t="s">
        <v>19</v>
      </c>
      <c r="C9" s="8" t="s">
        <v>40</v>
      </c>
      <c r="D9" s="7" t="s">
        <v>41</v>
      </c>
      <c r="E9" s="9" t="s">
        <v>50</v>
      </c>
      <c r="F9" s="14" t="s">
        <v>1014</v>
      </c>
      <c r="G9" s="7" t="s">
        <v>28</v>
      </c>
      <c r="H9" s="7" t="s">
        <v>1403</v>
      </c>
      <c r="I9" s="11">
        <v>0</v>
      </c>
      <c r="J9" s="11">
        <v>0</v>
      </c>
      <c r="K9" s="11">
        <v>0</v>
      </c>
      <c r="L9" s="11">
        <v>0</v>
      </c>
      <c r="M9" s="11">
        <v>0</v>
      </c>
      <c r="N9" s="10">
        <v>5</v>
      </c>
      <c r="O9" s="12">
        <v>43466</v>
      </c>
      <c r="P9" s="12">
        <v>43830</v>
      </c>
      <c r="Q9" s="13">
        <v>43481.81040509259</v>
      </c>
      <c r="R9" s="10">
        <v>2</v>
      </c>
      <c r="S9" s="10" t="s">
        <v>51</v>
      </c>
      <c r="T9" s="16" t="s">
        <v>52</v>
      </c>
      <c r="U9" s="10" t="s">
        <v>26</v>
      </c>
    </row>
    <row r="10" spans="1:21" ht="35.25" customHeight="1" x14ac:dyDescent="0.25">
      <c r="A10" s="169"/>
      <c r="B10" s="7" t="s">
        <v>19</v>
      </c>
      <c r="C10" s="8" t="s">
        <v>40</v>
      </c>
      <c r="D10" s="7" t="s">
        <v>41</v>
      </c>
      <c r="E10" s="9" t="s">
        <v>53</v>
      </c>
      <c r="F10" s="14" t="s">
        <v>1015</v>
      </c>
      <c r="G10" s="7" t="s">
        <v>28</v>
      </c>
      <c r="H10" s="7" t="s">
        <v>1403</v>
      </c>
      <c r="I10" s="11">
        <v>0</v>
      </c>
      <c r="J10" s="11">
        <v>0</v>
      </c>
      <c r="K10" s="11">
        <v>0</v>
      </c>
      <c r="L10" s="11">
        <v>0</v>
      </c>
      <c r="M10" s="11">
        <v>0</v>
      </c>
      <c r="N10" s="10">
        <v>1</v>
      </c>
      <c r="O10" s="12">
        <v>43466</v>
      </c>
      <c r="P10" s="12">
        <v>43830</v>
      </c>
      <c r="Q10" s="13">
        <v>43481.81040509259</v>
      </c>
      <c r="R10" s="10">
        <v>5</v>
      </c>
      <c r="S10" s="10" t="s">
        <v>54</v>
      </c>
      <c r="T10" s="16" t="s">
        <v>55</v>
      </c>
      <c r="U10" s="10" t="s">
        <v>26</v>
      </c>
    </row>
    <row r="11" spans="1:21" ht="30" customHeight="1" x14ac:dyDescent="0.25">
      <c r="A11" s="169"/>
      <c r="B11" s="7" t="s">
        <v>19</v>
      </c>
      <c r="C11" s="8" t="s">
        <v>40</v>
      </c>
      <c r="D11" s="7" t="s">
        <v>41</v>
      </c>
      <c r="E11" s="9" t="s">
        <v>56</v>
      </c>
      <c r="F11" s="14" t="s">
        <v>1016</v>
      </c>
      <c r="G11" s="7" t="s">
        <v>28</v>
      </c>
      <c r="H11" s="7" t="s">
        <v>1403</v>
      </c>
      <c r="I11" s="11">
        <v>0</v>
      </c>
      <c r="J11" s="11">
        <v>10000</v>
      </c>
      <c r="K11" s="11">
        <v>1000</v>
      </c>
      <c r="L11" s="11">
        <v>1000</v>
      </c>
      <c r="M11" s="11">
        <v>1000</v>
      </c>
      <c r="N11" s="10">
        <v>1</v>
      </c>
      <c r="O11" s="12">
        <v>43466</v>
      </c>
      <c r="P11" s="12">
        <v>43555</v>
      </c>
      <c r="Q11" s="13">
        <v>43481.81040509259</v>
      </c>
      <c r="R11" s="10">
        <v>2</v>
      </c>
      <c r="S11" s="10" t="s">
        <v>57</v>
      </c>
      <c r="T11" s="16" t="s">
        <v>58</v>
      </c>
      <c r="U11" s="10" t="s">
        <v>26</v>
      </c>
    </row>
    <row r="12" spans="1:21" ht="30" customHeight="1" x14ac:dyDescent="0.25">
      <c r="A12" s="169"/>
      <c r="B12" s="7" t="s">
        <v>19</v>
      </c>
      <c r="C12" s="8" t="s">
        <v>40</v>
      </c>
      <c r="D12" s="7" t="s">
        <v>41</v>
      </c>
      <c r="E12" s="9" t="s">
        <v>59</v>
      </c>
      <c r="F12" s="14" t="s">
        <v>1017</v>
      </c>
      <c r="G12" s="7" t="s">
        <v>60</v>
      </c>
      <c r="H12" s="7" t="s">
        <v>1403</v>
      </c>
      <c r="I12" s="11">
        <v>250</v>
      </c>
      <c r="J12" s="11">
        <v>500</v>
      </c>
      <c r="K12" s="11">
        <v>750</v>
      </c>
      <c r="L12" s="11">
        <v>1000</v>
      </c>
      <c r="M12" s="11">
        <v>1250</v>
      </c>
      <c r="N12" s="10">
        <v>13</v>
      </c>
      <c r="O12" s="12">
        <v>43831</v>
      </c>
      <c r="P12" s="12">
        <v>44196</v>
      </c>
      <c r="Q12" s="13">
        <v>43481.81040509259</v>
      </c>
      <c r="R12" s="10">
        <v>1</v>
      </c>
      <c r="S12" s="10" t="s">
        <v>61</v>
      </c>
      <c r="T12" s="20">
        <v>38473</v>
      </c>
      <c r="U12" s="10" t="s">
        <v>26</v>
      </c>
    </row>
    <row r="13" spans="1:21" ht="30" customHeight="1" x14ac:dyDescent="0.25">
      <c r="A13" s="169"/>
      <c r="B13" s="7" t="s">
        <v>19</v>
      </c>
      <c r="C13" s="8" t="s">
        <v>40</v>
      </c>
      <c r="D13" s="7" t="s">
        <v>41</v>
      </c>
      <c r="E13" s="9" t="s">
        <v>62</v>
      </c>
      <c r="F13" s="14" t="s">
        <v>1018</v>
      </c>
      <c r="G13" s="7" t="s">
        <v>28</v>
      </c>
      <c r="H13" s="7" t="s">
        <v>1403</v>
      </c>
      <c r="I13" s="11">
        <v>0</v>
      </c>
      <c r="J13" s="11">
        <v>0</v>
      </c>
      <c r="K13" s="11">
        <v>0</v>
      </c>
      <c r="L13" s="11">
        <v>0</v>
      </c>
      <c r="M13" s="11">
        <v>0</v>
      </c>
      <c r="N13" s="10">
        <v>8</v>
      </c>
      <c r="O13" s="12">
        <v>43617</v>
      </c>
      <c r="P13" s="12">
        <v>43831</v>
      </c>
      <c r="Q13" s="13">
        <v>43481.81040509259</v>
      </c>
      <c r="R13" s="10">
        <v>2</v>
      </c>
      <c r="S13" s="10" t="s">
        <v>64</v>
      </c>
      <c r="T13" s="16" t="s">
        <v>65</v>
      </c>
      <c r="U13" s="10" t="s">
        <v>26</v>
      </c>
    </row>
    <row r="14" spans="1:21" ht="30" customHeight="1" x14ac:dyDescent="0.25">
      <c r="A14" s="169"/>
      <c r="B14" s="7" t="s">
        <v>19</v>
      </c>
      <c r="C14" s="8" t="s">
        <v>40</v>
      </c>
      <c r="D14" s="7" t="s">
        <v>41</v>
      </c>
      <c r="E14" s="9" t="s">
        <v>66</v>
      </c>
      <c r="F14" s="14" t="s">
        <v>1019</v>
      </c>
      <c r="G14" s="7" t="s">
        <v>28</v>
      </c>
      <c r="H14" s="7" t="s">
        <v>1403</v>
      </c>
      <c r="I14" s="11">
        <v>0</v>
      </c>
      <c r="J14" s="11">
        <v>5000</v>
      </c>
      <c r="K14" s="11">
        <v>5000</v>
      </c>
      <c r="L14" s="11">
        <v>5000</v>
      </c>
      <c r="M14" s="11">
        <v>5000</v>
      </c>
      <c r="N14" s="10">
        <v>1</v>
      </c>
      <c r="O14" s="12">
        <v>43466</v>
      </c>
      <c r="P14" s="12">
        <v>43830</v>
      </c>
      <c r="Q14" s="13">
        <v>43481.81040509259</v>
      </c>
      <c r="R14" s="10">
        <v>3</v>
      </c>
      <c r="S14" s="10" t="s">
        <v>68</v>
      </c>
      <c r="T14" s="16" t="s">
        <v>69</v>
      </c>
      <c r="U14" s="10" t="s">
        <v>26</v>
      </c>
    </row>
    <row r="15" spans="1:21" ht="30" customHeight="1" x14ac:dyDescent="0.25">
      <c r="A15" s="169"/>
      <c r="B15" s="7" t="s">
        <v>19</v>
      </c>
      <c r="C15" s="8" t="s">
        <v>40</v>
      </c>
      <c r="D15" s="7" t="s">
        <v>41</v>
      </c>
      <c r="E15" s="9" t="s">
        <v>70</v>
      </c>
      <c r="F15" s="14" t="s">
        <v>1020</v>
      </c>
      <c r="G15" s="7" t="s">
        <v>28</v>
      </c>
      <c r="H15" s="7" t="s">
        <v>1403</v>
      </c>
      <c r="I15" s="11">
        <v>0</v>
      </c>
      <c r="J15" s="11">
        <v>2000</v>
      </c>
      <c r="K15" s="11">
        <v>3000</v>
      </c>
      <c r="L15" s="11">
        <v>4000</v>
      </c>
      <c r="M15" s="11">
        <v>5000</v>
      </c>
      <c r="N15" s="10">
        <v>1</v>
      </c>
      <c r="O15" s="12">
        <v>43466</v>
      </c>
      <c r="P15" s="12">
        <v>43830</v>
      </c>
      <c r="Q15" s="15" t="s">
        <v>71</v>
      </c>
      <c r="R15" s="10">
        <v>3</v>
      </c>
      <c r="S15" s="10" t="s">
        <v>73</v>
      </c>
      <c r="T15" s="16" t="s">
        <v>74</v>
      </c>
      <c r="U15" s="10" t="s">
        <v>75</v>
      </c>
    </row>
    <row r="16" spans="1:21" ht="30" customHeight="1" x14ac:dyDescent="0.25">
      <c r="A16" s="169"/>
      <c r="B16" s="7" t="s">
        <v>19</v>
      </c>
      <c r="C16" s="8" t="s">
        <v>76</v>
      </c>
      <c r="D16" s="7" t="s">
        <v>77</v>
      </c>
      <c r="E16" s="9" t="s">
        <v>32</v>
      </c>
      <c r="F16" s="14" t="s">
        <v>1021</v>
      </c>
      <c r="G16" s="7" t="s">
        <v>28</v>
      </c>
      <c r="H16" s="7" t="s">
        <v>1403</v>
      </c>
      <c r="I16" s="11">
        <v>0</v>
      </c>
      <c r="J16" s="11">
        <v>0</v>
      </c>
      <c r="K16" s="11">
        <v>0</v>
      </c>
      <c r="L16" s="11">
        <v>0</v>
      </c>
      <c r="M16" s="11">
        <v>0</v>
      </c>
      <c r="N16" s="10">
        <v>1</v>
      </c>
      <c r="O16" s="12">
        <v>43466</v>
      </c>
      <c r="P16" s="12">
        <v>43830</v>
      </c>
      <c r="Q16" s="13">
        <v>43481.81040509259</v>
      </c>
      <c r="R16" s="10">
        <v>1</v>
      </c>
      <c r="S16" s="10" t="s">
        <v>78</v>
      </c>
      <c r="T16" s="20">
        <v>37043</v>
      </c>
      <c r="U16" s="10" t="s">
        <v>26</v>
      </c>
    </row>
    <row r="17" spans="1:21" ht="30" customHeight="1" x14ac:dyDescent="0.25">
      <c r="A17" s="169"/>
      <c r="B17" s="7" t="s">
        <v>19</v>
      </c>
      <c r="C17" s="8" t="s">
        <v>76</v>
      </c>
      <c r="D17" s="7" t="s">
        <v>77</v>
      </c>
      <c r="E17" s="9" t="s">
        <v>79</v>
      </c>
      <c r="F17" s="14" t="s">
        <v>1022</v>
      </c>
      <c r="G17" s="7" t="s">
        <v>80</v>
      </c>
      <c r="H17" s="7" t="s">
        <v>1457</v>
      </c>
      <c r="I17" s="11">
        <f>3*150</f>
        <v>450</v>
      </c>
      <c r="J17" s="11">
        <f>12*150</f>
        <v>1800</v>
      </c>
      <c r="K17" s="11">
        <v>2000</v>
      </c>
      <c r="L17" s="11">
        <v>2500</v>
      </c>
      <c r="M17" s="11">
        <v>3000</v>
      </c>
      <c r="N17" s="10">
        <v>13</v>
      </c>
      <c r="O17" s="12">
        <v>43466</v>
      </c>
      <c r="P17" s="12">
        <v>43830</v>
      </c>
      <c r="Q17" s="13">
        <v>43481.810416666667</v>
      </c>
      <c r="R17" s="10">
        <v>1</v>
      </c>
      <c r="S17" s="10" t="s">
        <v>81</v>
      </c>
      <c r="T17" s="20">
        <v>38808</v>
      </c>
      <c r="U17" s="10" t="s">
        <v>82</v>
      </c>
    </row>
    <row r="18" spans="1:21" ht="30" customHeight="1" x14ac:dyDescent="0.25">
      <c r="A18" s="169"/>
      <c r="B18" s="7" t="s">
        <v>19</v>
      </c>
      <c r="C18" s="8" t="s">
        <v>76</v>
      </c>
      <c r="D18" s="7" t="s">
        <v>77</v>
      </c>
      <c r="E18" s="9" t="s">
        <v>83</v>
      </c>
      <c r="F18" s="14" t="s">
        <v>1023</v>
      </c>
      <c r="G18" s="7" t="s">
        <v>80</v>
      </c>
      <c r="H18" s="7" t="s">
        <v>1457</v>
      </c>
      <c r="I18" s="11">
        <v>600</v>
      </c>
      <c r="J18" s="11">
        <v>3000</v>
      </c>
      <c r="K18" s="11">
        <v>3500</v>
      </c>
      <c r="L18" s="11">
        <v>4000</v>
      </c>
      <c r="M18" s="11">
        <v>4500</v>
      </c>
      <c r="N18" s="10">
        <v>13</v>
      </c>
      <c r="O18" s="12">
        <v>43466</v>
      </c>
      <c r="P18" s="12">
        <v>43830</v>
      </c>
      <c r="Q18" s="13">
        <v>43481.810416666667</v>
      </c>
      <c r="R18" s="10">
        <v>1</v>
      </c>
      <c r="S18" s="10" t="s">
        <v>84</v>
      </c>
      <c r="T18" s="20">
        <v>38808</v>
      </c>
      <c r="U18" s="10" t="s">
        <v>82</v>
      </c>
    </row>
    <row r="19" spans="1:21" ht="30" customHeight="1" x14ac:dyDescent="0.25">
      <c r="A19" s="169"/>
      <c r="B19" s="7" t="s">
        <v>19</v>
      </c>
      <c r="C19" s="8" t="s">
        <v>76</v>
      </c>
      <c r="D19" s="7" t="s">
        <v>77</v>
      </c>
      <c r="E19" s="9" t="s">
        <v>85</v>
      </c>
      <c r="F19" s="14" t="s">
        <v>1024</v>
      </c>
      <c r="G19" s="7" t="s">
        <v>31</v>
      </c>
      <c r="H19" s="7" t="s">
        <v>1403</v>
      </c>
      <c r="I19" s="11">
        <v>0</v>
      </c>
      <c r="J19" s="11">
        <v>0</v>
      </c>
      <c r="K19" s="11">
        <v>0</v>
      </c>
      <c r="L19" s="11">
        <v>0</v>
      </c>
      <c r="M19" s="11">
        <v>0</v>
      </c>
      <c r="N19" s="10">
        <v>13</v>
      </c>
      <c r="O19" s="12">
        <v>43466</v>
      </c>
      <c r="P19" s="12">
        <v>43830</v>
      </c>
      <c r="Q19" s="13">
        <v>43481.810416666667</v>
      </c>
      <c r="R19" s="10">
        <v>2</v>
      </c>
      <c r="S19" s="10" t="s">
        <v>86</v>
      </c>
      <c r="T19" s="16" t="s">
        <v>46</v>
      </c>
      <c r="U19" s="10" t="s">
        <v>87</v>
      </c>
    </row>
    <row r="20" spans="1:21" ht="30" customHeight="1" x14ac:dyDescent="0.25">
      <c r="A20" s="169"/>
      <c r="B20" s="7" t="s">
        <v>19</v>
      </c>
      <c r="C20" s="8" t="s">
        <v>40</v>
      </c>
      <c r="D20" s="7" t="s">
        <v>41</v>
      </c>
      <c r="E20" s="22" t="s">
        <v>252</v>
      </c>
      <c r="F20" s="31" t="s">
        <v>1083</v>
      </c>
      <c r="G20" s="23" t="s">
        <v>253</v>
      </c>
      <c r="H20" s="7" t="s">
        <v>1403</v>
      </c>
      <c r="I20" s="24">
        <v>0</v>
      </c>
      <c r="J20" s="24">
        <v>0</v>
      </c>
      <c r="K20" s="24">
        <v>0</v>
      </c>
      <c r="L20" s="24">
        <v>0</v>
      </c>
      <c r="M20" s="24">
        <v>0</v>
      </c>
      <c r="N20" s="10">
        <v>1</v>
      </c>
      <c r="O20" s="12">
        <v>43466</v>
      </c>
      <c r="P20" s="12">
        <v>43830</v>
      </c>
      <c r="Q20" s="13">
        <v>43481.81040509259</v>
      </c>
      <c r="R20" s="10">
        <v>2</v>
      </c>
      <c r="S20" s="10" t="s">
        <v>254</v>
      </c>
      <c r="T20" s="16" t="s">
        <v>255</v>
      </c>
      <c r="U20" s="10" t="s">
        <v>26</v>
      </c>
    </row>
    <row r="21" spans="1:21" ht="30" customHeight="1" x14ac:dyDescent="0.25">
      <c r="A21" s="170"/>
      <c r="B21" s="7" t="s">
        <v>19</v>
      </c>
      <c r="C21" s="8" t="s">
        <v>40</v>
      </c>
      <c r="D21" s="7" t="s">
        <v>41</v>
      </c>
      <c r="E21" s="22" t="s">
        <v>685</v>
      </c>
      <c r="F21" s="31" t="s">
        <v>1247</v>
      </c>
      <c r="G21" s="23" t="s">
        <v>31</v>
      </c>
      <c r="H21" s="7" t="s">
        <v>1403</v>
      </c>
      <c r="I21" s="24">
        <v>0</v>
      </c>
      <c r="J21" s="24">
        <v>0</v>
      </c>
      <c r="K21" s="24">
        <v>0</v>
      </c>
      <c r="L21" s="24">
        <v>0</v>
      </c>
      <c r="M21" s="24">
        <v>0</v>
      </c>
      <c r="N21" s="10">
        <v>1</v>
      </c>
      <c r="O21" s="12">
        <v>43709</v>
      </c>
      <c r="P21" s="12">
        <v>43830</v>
      </c>
      <c r="Q21" s="13">
        <v>43481.81040509259</v>
      </c>
      <c r="R21" s="10">
        <v>1</v>
      </c>
      <c r="S21" s="10" t="s">
        <v>686</v>
      </c>
      <c r="T21" s="20">
        <v>36923</v>
      </c>
      <c r="U21" s="10" t="s">
        <v>26</v>
      </c>
    </row>
    <row r="22" spans="1:21" ht="30" customHeight="1" x14ac:dyDescent="0.25">
      <c r="A22" s="171" t="s">
        <v>89</v>
      </c>
      <c r="B22" s="7" t="s">
        <v>89</v>
      </c>
      <c r="C22" s="8" t="s">
        <v>90</v>
      </c>
      <c r="D22" s="7" t="s">
        <v>91</v>
      </c>
      <c r="E22" s="9" t="s">
        <v>92</v>
      </c>
      <c r="F22" s="14" t="s">
        <v>1025</v>
      </c>
      <c r="G22" s="7" t="s">
        <v>31</v>
      </c>
      <c r="H22" s="7" t="s">
        <v>1403</v>
      </c>
      <c r="I22" s="11">
        <v>0</v>
      </c>
      <c r="J22" s="11">
        <v>0</v>
      </c>
      <c r="K22" s="11">
        <v>0</v>
      </c>
      <c r="L22" s="11">
        <v>0</v>
      </c>
      <c r="M22" s="11">
        <v>0</v>
      </c>
      <c r="N22" s="10">
        <v>1</v>
      </c>
      <c r="O22" s="12">
        <v>43647</v>
      </c>
      <c r="P22" s="12">
        <v>43830</v>
      </c>
      <c r="Q22" s="13">
        <v>43481.81040509259</v>
      </c>
      <c r="R22" s="10">
        <v>4</v>
      </c>
      <c r="S22" s="10" t="s">
        <v>93</v>
      </c>
      <c r="T22" s="16" t="s">
        <v>94</v>
      </c>
      <c r="U22" s="10" t="s">
        <v>95</v>
      </c>
    </row>
    <row r="23" spans="1:21" ht="30" customHeight="1" x14ac:dyDescent="0.25">
      <c r="A23" s="172"/>
      <c r="B23" s="7" t="s">
        <v>89</v>
      </c>
      <c r="C23" s="8" t="s">
        <v>90</v>
      </c>
      <c r="D23" s="7" t="s">
        <v>91</v>
      </c>
      <c r="E23" s="9" t="s">
        <v>63</v>
      </c>
      <c r="F23" s="14" t="s">
        <v>1026</v>
      </c>
      <c r="G23" s="7" t="s">
        <v>96</v>
      </c>
      <c r="H23" s="7"/>
      <c r="I23" s="11">
        <v>0</v>
      </c>
      <c r="J23" s="11">
        <v>0</v>
      </c>
      <c r="K23" s="11">
        <v>0</v>
      </c>
      <c r="L23" s="11">
        <v>0</v>
      </c>
      <c r="M23" s="11">
        <v>0</v>
      </c>
      <c r="N23" s="10">
        <v>1</v>
      </c>
      <c r="O23" s="12">
        <v>43466</v>
      </c>
      <c r="P23" s="12">
        <v>43483</v>
      </c>
      <c r="Q23" s="13">
        <v>43481.81040509259</v>
      </c>
      <c r="R23" s="10">
        <v>4</v>
      </c>
      <c r="S23" s="10" t="s">
        <v>97</v>
      </c>
      <c r="T23" s="16" t="s">
        <v>98</v>
      </c>
      <c r="U23" s="10" t="s">
        <v>99</v>
      </c>
    </row>
    <row r="24" spans="1:21" ht="30" customHeight="1" x14ac:dyDescent="0.25">
      <c r="A24" s="172"/>
      <c r="B24" s="7" t="s">
        <v>89</v>
      </c>
      <c r="C24" s="8" t="s">
        <v>90</v>
      </c>
      <c r="D24" s="7" t="s">
        <v>91</v>
      </c>
      <c r="E24" s="9" t="s">
        <v>100</v>
      </c>
      <c r="F24" s="14" t="s">
        <v>1027</v>
      </c>
      <c r="G24" s="7" t="s">
        <v>31</v>
      </c>
      <c r="H24" s="7" t="s">
        <v>1407</v>
      </c>
      <c r="I24" s="11">
        <v>250</v>
      </c>
      <c r="J24" s="11">
        <v>350</v>
      </c>
      <c r="K24" s="11">
        <v>450</v>
      </c>
      <c r="L24" s="11">
        <v>550</v>
      </c>
      <c r="M24" s="11">
        <v>650</v>
      </c>
      <c r="N24" s="10">
        <v>13</v>
      </c>
      <c r="O24" s="12">
        <v>43466</v>
      </c>
      <c r="P24" s="12">
        <v>43830</v>
      </c>
      <c r="Q24" s="13">
        <v>43481.81040509259</v>
      </c>
      <c r="R24" s="10">
        <v>3</v>
      </c>
      <c r="S24" s="10" t="s">
        <v>101</v>
      </c>
      <c r="T24" s="16" t="s">
        <v>102</v>
      </c>
      <c r="U24" s="10" t="s">
        <v>103</v>
      </c>
    </row>
    <row r="25" spans="1:21" ht="30" customHeight="1" x14ac:dyDescent="0.25">
      <c r="A25" s="172"/>
      <c r="B25" s="7" t="s">
        <v>89</v>
      </c>
      <c r="C25" s="8" t="s">
        <v>90</v>
      </c>
      <c r="D25" s="7" t="s">
        <v>91</v>
      </c>
      <c r="E25" s="9" t="s">
        <v>67</v>
      </c>
      <c r="F25" s="14" t="s">
        <v>1028</v>
      </c>
      <c r="G25" s="7" t="s">
        <v>104</v>
      </c>
      <c r="H25" s="7" t="s">
        <v>1407</v>
      </c>
      <c r="I25" s="11">
        <v>250</v>
      </c>
      <c r="J25" s="11">
        <v>350</v>
      </c>
      <c r="K25" s="11">
        <v>450</v>
      </c>
      <c r="L25" s="11">
        <v>550</v>
      </c>
      <c r="M25" s="11">
        <v>650</v>
      </c>
      <c r="N25" s="10">
        <v>13</v>
      </c>
      <c r="O25" s="12">
        <v>43466</v>
      </c>
      <c r="P25" s="12">
        <v>43830</v>
      </c>
      <c r="Q25" s="13">
        <v>43481.81040509259</v>
      </c>
      <c r="R25" s="10">
        <v>3</v>
      </c>
      <c r="S25" s="10" t="s">
        <v>101</v>
      </c>
      <c r="T25" s="16" t="s">
        <v>102</v>
      </c>
      <c r="U25" s="10" t="s">
        <v>105</v>
      </c>
    </row>
    <row r="26" spans="1:21" ht="30" customHeight="1" x14ac:dyDescent="0.25">
      <c r="A26" s="172"/>
      <c r="B26" s="7" t="s">
        <v>89</v>
      </c>
      <c r="C26" s="8" t="s">
        <v>90</v>
      </c>
      <c r="D26" s="7" t="s">
        <v>91</v>
      </c>
      <c r="E26" s="9" t="s">
        <v>106</v>
      </c>
      <c r="F26" s="14" t="s">
        <v>1029</v>
      </c>
      <c r="G26" s="7" t="s">
        <v>31</v>
      </c>
      <c r="H26" s="7" t="s">
        <v>1407</v>
      </c>
      <c r="I26" s="11">
        <v>250</v>
      </c>
      <c r="J26" s="11">
        <v>350</v>
      </c>
      <c r="K26" s="11">
        <v>450</v>
      </c>
      <c r="L26" s="11">
        <v>550</v>
      </c>
      <c r="M26" s="11">
        <v>650</v>
      </c>
      <c r="N26" s="10">
        <v>13</v>
      </c>
      <c r="O26" s="12">
        <v>43466</v>
      </c>
      <c r="P26" s="12">
        <v>43830</v>
      </c>
      <c r="Q26" s="13">
        <v>43481.81040509259</v>
      </c>
      <c r="R26" s="10">
        <v>3</v>
      </c>
      <c r="S26" s="10" t="s">
        <v>101</v>
      </c>
      <c r="T26" s="16" t="s">
        <v>102</v>
      </c>
      <c r="U26" s="10" t="s">
        <v>107</v>
      </c>
    </row>
    <row r="27" spans="1:21" ht="30" customHeight="1" x14ac:dyDescent="0.25">
      <c r="A27" s="172"/>
      <c r="B27" s="7" t="s">
        <v>89</v>
      </c>
      <c r="C27" s="8" t="s">
        <v>90</v>
      </c>
      <c r="D27" s="7" t="s">
        <v>91</v>
      </c>
      <c r="E27" s="9" t="s">
        <v>108</v>
      </c>
      <c r="F27" s="14" t="s">
        <v>1030</v>
      </c>
      <c r="G27" s="7" t="s">
        <v>31</v>
      </c>
      <c r="H27" s="7" t="s">
        <v>1407</v>
      </c>
      <c r="I27" s="11">
        <v>250</v>
      </c>
      <c r="J27" s="11">
        <v>350</v>
      </c>
      <c r="K27" s="11">
        <v>450</v>
      </c>
      <c r="L27" s="11">
        <v>550</v>
      </c>
      <c r="M27" s="11">
        <v>650</v>
      </c>
      <c r="N27" s="10">
        <v>25</v>
      </c>
      <c r="O27" s="12">
        <v>43466</v>
      </c>
      <c r="P27" s="12">
        <v>43830</v>
      </c>
      <c r="Q27" s="13">
        <v>43481.81040509259</v>
      </c>
      <c r="R27" s="10">
        <v>3</v>
      </c>
      <c r="S27" s="10" t="s">
        <v>101</v>
      </c>
      <c r="T27" s="16" t="s">
        <v>102</v>
      </c>
      <c r="U27" s="10" t="s">
        <v>75</v>
      </c>
    </row>
    <row r="28" spans="1:21" ht="30" customHeight="1" x14ac:dyDescent="0.25">
      <c r="A28" s="172"/>
      <c r="B28" s="7" t="s">
        <v>89</v>
      </c>
      <c r="C28" s="8" t="s">
        <v>90</v>
      </c>
      <c r="D28" s="7" t="s">
        <v>91</v>
      </c>
      <c r="E28" s="9" t="s">
        <v>109</v>
      </c>
      <c r="F28" s="14" t="s">
        <v>1031</v>
      </c>
      <c r="G28" s="7" t="s">
        <v>110</v>
      </c>
      <c r="H28" s="7" t="s">
        <v>1404</v>
      </c>
      <c r="I28" s="11">
        <v>200</v>
      </c>
      <c r="J28" s="11">
        <v>300</v>
      </c>
      <c r="K28" s="11">
        <v>400</v>
      </c>
      <c r="L28" s="11">
        <v>500</v>
      </c>
      <c r="M28" s="11">
        <v>600</v>
      </c>
      <c r="N28" s="10">
        <v>1</v>
      </c>
      <c r="O28" s="12">
        <v>43466</v>
      </c>
      <c r="P28" s="12">
        <v>43830</v>
      </c>
      <c r="Q28" s="13">
        <v>43481.81040509259</v>
      </c>
      <c r="R28" s="10">
        <v>5</v>
      </c>
      <c r="S28" s="10" t="s">
        <v>111</v>
      </c>
      <c r="T28" s="16" t="s">
        <v>112</v>
      </c>
      <c r="U28" s="10" t="s">
        <v>105</v>
      </c>
    </row>
    <row r="29" spans="1:21" ht="30" customHeight="1" x14ac:dyDescent="0.25">
      <c r="A29" s="172"/>
      <c r="B29" s="7" t="s">
        <v>89</v>
      </c>
      <c r="C29" s="8" t="s">
        <v>90</v>
      </c>
      <c r="D29" s="7" t="s">
        <v>91</v>
      </c>
      <c r="E29" s="9" t="s">
        <v>113</v>
      </c>
      <c r="F29" s="14" t="s">
        <v>1032</v>
      </c>
      <c r="G29" s="7" t="s">
        <v>96</v>
      </c>
      <c r="H29" s="7" t="s">
        <v>1403</v>
      </c>
      <c r="I29" s="11">
        <v>200</v>
      </c>
      <c r="J29" s="11">
        <v>300</v>
      </c>
      <c r="K29" s="11">
        <v>400</v>
      </c>
      <c r="L29" s="11">
        <v>500</v>
      </c>
      <c r="M29" s="11">
        <v>600</v>
      </c>
      <c r="N29" s="10">
        <v>1</v>
      </c>
      <c r="O29" s="12">
        <v>43466</v>
      </c>
      <c r="P29" s="12">
        <v>43830</v>
      </c>
      <c r="Q29" s="13">
        <v>43481.81040509259</v>
      </c>
      <c r="R29" s="10">
        <v>2</v>
      </c>
      <c r="S29" s="10" t="s">
        <v>114</v>
      </c>
      <c r="T29" s="16" t="s">
        <v>115</v>
      </c>
      <c r="U29" s="10" t="s">
        <v>26</v>
      </c>
    </row>
    <row r="30" spans="1:21" ht="30" customHeight="1" x14ac:dyDescent="0.25">
      <c r="A30" s="172"/>
      <c r="B30" s="7" t="s">
        <v>89</v>
      </c>
      <c r="C30" s="8" t="s">
        <v>90</v>
      </c>
      <c r="D30" s="7" t="s">
        <v>91</v>
      </c>
      <c r="E30" s="9" t="s">
        <v>116</v>
      </c>
      <c r="F30" s="14" t="s">
        <v>1033</v>
      </c>
      <c r="G30" s="7" t="s">
        <v>117</v>
      </c>
      <c r="H30" s="7" t="s">
        <v>1407</v>
      </c>
      <c r="I30" s="11">
        <v>250</v>
      </c>
      <c r="J30" s="11">
        <v>350</v>
      </c>
      <c r="K30" s="11">
        <v>450</v>
      </c>
      <c r="L30" s="11">
        <v>550</v>
      </c>
      <c r="M30" s="11">
        <v>650</v>
      </c>
      <c r="N30" s="10">
        <v>13</v>
      </c>
      <c r="O30" s="12">
        <v>43466</v>
      </c>
      <c r="P30" s="12">
        <v>43830</v>
      </c>
      <c r="Q30" s="13">
        <v>43481.81040509259</v>
      </c>
      <c r="R30" s="10">
        <v>3</v>
      </c>
      <c r="S30" s="10" t="s">
        <v>101</v>
      </c>
      <c r="T30" s="16" t="s">
        <v>102</v>
      </c>
      <c r="U30" s="10" t="s">
        <v>87</v>
      </c>
    </row>
    <row r="31" spans="1:21" ht="30" customHeight="1" x14ac:dyDescent="0.25">
      <c r="A31" s="172"/>
      <c r="B31" s="7" t="s">
        <v>89</v>
      </c>
      <c r="C31" s="8" t="s">
        <v>90</v>
      </c>
      <c r="D31" s="7" t="s">
        <v>91</v>
      </c>
      <c r="E31" s="9" t="s">
        <v>118</v>
      </c>
      <c r="F31" s="14" t="s">
        <v>1034</v>
      </c>
      <c r="G31" s="7" t="s">
        <v>119</v>
      </c>
      <c r="H31" s="7"/>
      <c r="I31" s="11">
        <v>0</v>
      </c>
      <c r="J31" s="11">
        <v>0</v>
      </c>
      <c r="K31" s="11">
        <v>0</v>
      </c>
      <c r="L31" s="11">
        <v>0</v>
      </c>
      <c r="M31" s="11">
        <v>0</v>
      </c>
      <c r="N31" s="10">
        <v>13</v>
      </c>
      <c r="O31" s="12">
        <v>43466</v>
      </c>
      <c r="P31" s="12">
        <v>43830</v>
      </c>
      <c r="Q31" s="13">
        <v>43481.81040509259</v>
      </c>
      <c r="R31" s="10">
        <v>2</v>
      </c>
      <c r="S31" s="10" t="s">
        <v>120</v>
      </c>
      <c r="T31" s="16" t="s">
        <v>121</v>
      </c>
      <c r="U31" s="10" t="s">
        <v>87</v>
      </c>
    </row>
    <row r="32" spans="1:21" ht="30" customHeight="1" x14ac:dyDescent="0.25">
      <c r="A32" s="172"/>
      <c r="B32" s="7" t="s">
        <v>89</v>
      </c>
      <c r="C32" s="8" t="s">
        <v>90</v>
      </c>
      <c r="D32" s="7" t="s">
        <v>91</v>
      </c>
      <c r="E32" s="9" t="s">
        <v>122</v>
      </c>
      <c r="F32" s="14" t="s">
        <v>1035</v>
      </c>
      <c r="G32" s="7" t="s">
        <v>96</v>
      </c>
      <c r="H32" s="7"/>
      <c r="I32" s="11">
        <v>0</v>
      </c>
      <c r="J32" s="11">
        <v>0</v>
      </c>
      <c r="K32" s="11">
        <v>0</v>
      </c>
      <c r="L32" s="11">
        <v>0</v>
      </c>
      <c r="M32" s="11">
        <v>0</v>
      </c>
      <c r="N32" s="10">
        <v>5</v>
      </c>
      <c r="O32" s="12">
        <v>43466</v>
      </c>
      <c r="P32" s="12">
        <v>43830</v>
      </c>
      <c r="Q32" s="13">
        <v>43481.81040509259</v>
      </c>
      <c r="R32" s="10">
        <v>2</v>
      </c>
      <c r="S32" s="10" t="s">
        <v>123</v>
      </c>
      <c r="T32" s="16" t="s">
        <v>124</v>
      </c>
      <c r="U32" s="10" t="s">
        <v>105</v>
      </c>
    </row>
    <row r="33" spans="1:21" ht="30" customHeight="1" x14ac:dyDescent="0.25">
      <c r="A33" s="172"/>
      <c r="B33" s="7" t="s">
        <v>89</v>
      </c>
      <c r="C33" s="8" t="s">
        <v>90</v>
      </c>
      <c r="D33" s="7" t="s">
        <v>91</v>
      </c>
      <c r="E33" s="9" t="s">
        <v>125</v>
      </c>
      <c r="F33" s="14" t="s">
        <v>1036</v>
      </c>
      <c r="G33" s="7" t="s">
        <v>23</v>
      </c>
      <c r="H33" s="7" t="s">
        <v>1407</v>
      </c>
      <c r="I33" s="11">
        <v>250</v>
      </c>
      <c r="J33" s="11">
        <v>350</v>
      </c>
      <c r="K33" s="11">
        <v>450</v>
      </c>
      <c r="L33" s="11">
        <v>550</v>
      </c>
      <c r="M33" s="11">
        <v>650</v>
      </c>
      <c r="N33" s="10">
        <v>13</v>
      </c>
      <c r="O33" s="12">
        <v>43466</v>
      </c>
      <c r="P33" s="12">
        <v>43830</v>
      </c>
      <c r="Q33" s="13">
        <v>43481.81040509259</v>
      </c>
      <c r="R33" s="10">
        <v>3</v>
      </c>
      <c r="S33" s="10" t="s">
        <v>101</v>
      </c>
      <c r="T33" s="16" t="s">
        <v>102</v>
      </c>
      <c r="U33" s="10" t="s">
        <v>126</v>
      </c>
    </row>
    <row r="34" spans="1:21" ht="30" customHeight="1" x14ac:dyDescent="0.25">
      <c r="A34" s="172"/>
      <c r="B34" s="7" t="s">
        <v>89</v>
      </c>
      <c r="C34" s="8" t="s">
        <v>90</v>
      </c>
      <c r="D34" s="7" t="s">
        <v>91</v>
      </c>
      <c r="E34" s="9" t="s">
        <v>127</v>
      </c>
      <c r="F34" s="14" t="s">
        <v>1037</v>
      </c>
      <c r="G34" s="7" t="s">
        <v>96</v>
      </c>
      <c r="H34" s="7" t="s">
        <v>1403</v>
      </c>
      <c r="I34" s="11">
        <v>200</v>
      </c>
      <c r="J34" s="11">
        <v>300</v>
      </c>
      <c r="K34" s="11">
        <v>400</v>
      </c>
      <c r="L34" s="11">
        <v>500</v>
      </c>
      <c r="M34" s="11">
        <v>600</v>
      </c>
      <c r="N34" s="10">
        <v>1</v>
      </c>
      <c r="O34" s="12">
        <v>43617</v>
      </c>
      <c r="P34" s="12">
        <v>43830</v>
      </c>
      <c r="Q34" s="13">
        <v>43481.81040509259</v>
      </c>
      <c r="R34" s="10">
        <v>1</v>
      </c>
      <c r="S34" s="10" t="s">
        <v>128</v>
      </c>
      <c r="T34" s="20">
        <v>37378</v>
      </c>
      <c r="U34" s="10" t="s">
        <v>105</v>
      </c>
    </row>
    <row r="35" spans="1:21" ht="30" customHeight="1" x14ac:dyDescent="0.25">
      <c r="A35" s="172"/>
      <c r="B35" s="7" t="s">
        <v>89</v>
      </c>
      <c r="C35" s="8" t="s">
        <v>90</v>
      </c>
      <c r="D35" s="7" t="s">
        <v>91</v>
      </c>
      <c r="E35" s="9" t="s">
        <v>129</v>
      </c>
      <c r="F35" s="14" t="s">
        <v>1038</v>
      </c>
      <c r="G35" s="7" t="s">
        <v>130</v>
      </c>
      <c r="H35" s="7" t="s">
        <v>1407</v>
      </c>
      <c r="I35" s="11">
        <v>250</v>
      </c>
      <c r="J35" s="11">
        <v>350</v>
      </c>
      <c r="K35" s="11">
        <v>450</v>
      </c>
      <c r="L35" s="11">
        <v>550</v>
      </c>
      <c r="M35" s="11">
        <v>650</v>
      </c>
      <c r="N35" s="10">
        <v>13</v>
      </c>
      <c r="O35" s="12">
        <v>43466</v>
      </c>
      <c r="P35" s="12">
        <v>43830</v>
      </c>
      <c r="Q35" s="13">
        <v>43481.81040509259</v>
      </c>
      <c r="R35" s="10">
        <v>3</v>
      </c>
      <c r="S35" s="10" t="s">
        <v>101</v>
      </c>
      <c r="T35" s="16" t="s">
        <v>102</v>
      </c>
      <c r="U35" s="10" t="s">
        <v>95</v>
      </c>
    </row>
    <row r="36" spans="1:21" ht="30" customHeight="1" x14ac:dyDescent="0.25">
      <c r="A36" s="172"/>
      <c r="B36" s="7" t="s">
        <v>89</v>
      </c>
      <c r="C36" s="8" t="s">
        <v>90</v>
      </c>
      <c r="D36" s="7" t="s">
        <v>91</v>
      </c>
      <c r="E36" s="9" t="s">
        <v>131</v>
      </c>
      <c r="F36" s="14" t="s">
        <v>1039</v>
      </c>
      <c r="G36" s="7" t="s">
        <v>132</v>
      </c>
      <c r="H36" s="7" t="s">
        <v>1404</v>
      </c>
      <c r="I36" s="11">
        <v>200</v>
      </c>
      <c r="J36" s="11">
        <v>300</v>
      </c>
      <c r="K36" s="11">
        <v>400</v>
      </c>
      <c r="L36" s="11">
        <v>500</v>
      </c>
      <c r="M36" s="11">
        <v>600</v>
      </c>
      <c r="N36" s="10">
        <v>13</v>
      </c>
      <c r="O36" s="12">
        <v>43466</v>
      </c>
      <c r="P36" s="12">
        <v>43830</v>
      </c>
      <c r="Q36" s="13">
        <v>43481.81040509259</v>
      </c>
      <c r="R36" s="10">
        <v>1</v>
      </c>
      <c r="S36" s="10" t="s">
        <v>133</v>
      </c>
      <c r="T36" s="20">
        <v>36924</v>
      </c>
      <c r="U36" s="10" t="s">
        <v>134</v>
      </c>
    </row>
    <row r="37" spans="1:21" ht="30" customHeight="1" x14ac:dyDescent="0.25">
      <c r="A37" s="172"/>
      <c r="B37" s="7" t="s">
        <v>89</v>
      </c>
      <c r="C37" s="8" t="s">
        <v>90</v>
      </c>
      <c r="D37" s="7" t="s">
        <v>91</v>
      </c>
      <c r="E37" s="9" t="s">
        <v>135</v>
      </c>
      <c r="F37" s="14" t="s">
        <v>1040</v>
      </c>
      <c r="G37" s="7" t="s">
        <v>31</v>
      </c>
      <c r="H37" s="7" t="s">
        <v>1407</v>
      </c>
      <c r="I37" s="11">
        <v>250</v>
      </c>
      <c r="J37" s="11">
        <v>350</v>
      </c>
      <c r="K37" s="11">
        <v>450</v>
      </c>
      <c r="L37" s="11">
        <v>550</v>
      </c>
      <c r="M37" s="11">
        <v>650</v>
      </c>
      <c r="N37" s="10">
        <v>0</v>
      </c>
      <c r="O37" s="12">
        <v>43647</v>
      </c>
      <c r="P37" s="12">
        <v>43830</v>
      </c>
      <c r="Q37" s="13">
        <v>43645.792187500003</v>
      </c>
      <c r="R37" s="10">
        <v>3</v>
      </c>
      <c r="S37" s="10" t="e">
        <f>-- - ZİYARET EDİLEN FİRMA VE HAZIRLANAN RAPOR sayısı</f>
        <v>#NAME?</v>
      </c>
      <c r="T37" s="16" t="s">
        <v>137</v>
      </c>
      <c r="U37" s="10" t="s">
        <v>138</v>
      </c>
    </row>
    <row r="38" spans="1:21" ht="30" customHeight="1" x14ac:dyDescent="0.25">
      <c r="A38" s="172"/>
      <c r="B38" s="7" t="s">
        <v>89</v>
      </c>
      <c r="C38" s="8" t="s">
        <v>90</v>
      </c>
      <c r="D38" s="7" t="s">
        <v>91</v>
      </c>
      <c r="E38" s="9" t="s">
        <v>139</v>
      </c>
      <c r="F38" s="14" t="s">
        <v>1041</v>
      </c>
      <c r="G38" s="7" t="s">
        <v>31</v>
      </c>
      <c r="H38" s="7" t="s">
        <v>1407</v>
      </c>
      <c r="I38" s="11">
        <v>250</v>
      </c>
      <c r="J38" s="11">
        <v>350</v>
      </c>
      <c r="K38" s="11">
        <v>450</v>
      </c>
      <c r="L38" s="11">
        <v>550</v>
      </c>
      <c r="M38" s="11">
        <v>650</v>
      </c>
      <c r="N38" s="10">
        <v>0</v>
      </c>
      <c r="O38" s="12">
        <v>43617</v>
      </c>
      <c r="P38" s="12">
        <v>43830</v>
      </c>
      <c r="Q38" s="13">
        <v>43663.473171296297</v>
      </c>
      <c r="R38" s="10">
        <v>0</v>
      </c>
      <c r="S38" s="10" t="s">
        <v>140</v>
      </c>
      <c r="T38" s="16" t="s">
        <v>136</v>
      </c>
      <c r="U38" s="10" t="s">
        <v>141</v>
      </c>
    </row>
    <row r="39" spans="1:21" ht="30" customHeight="1" x14ac:dyDescent="0.25">
      <c r="A39" s="172"/>
      <c r="B39" s="7" t="s">
        <v>89</v>
      </c>
      <c r="C39" s="8" t="s">
        <v>142</v>
      </c>
      <c r="D39" s="7" t="s">
        <v>143</v>
      </c>
      <c r="E39" s="9" t="s">
        <v>144</v>
      </c>
      <c r="F39" s="14" t="s">
        <v>1042</v>
      </c>
      <c r="G39" s="7" t="s">
        <v>130</v>
      </c>
      <c r="H39" s="7"/>
      <c r="I39" s="11">
        <v>0</v>
      </c>
      <c r="J39" s="11">
        <v>0</v>
      </c>
      <c r="K39" s="11">
        <v>0</v>
      </c>
      <c r="L39" s="11">
        <v>0</v>
      </c>
      <c r="M39" s="11">
        <v>0</v>
      </c>
      <c r="N39" s="10">
        <v>1</v>
      </c>
      <c r="O39" s="12">
        <v>43466</v>
      </c>
      <c r="P39" s="12">
        <v>43523</v>
      </c>
      <c r="Q39" s="13">
        <v>43481.81040509259</v>
      </c>
      <c r="R39" s="10">
        <v>1</v>
      </c>
      <c r="S39" s="10" t="s">
        <v>145</v>
      </c>
      <c r="T39" s="20">
        <v>36924</v>
      </c>
      <c r="U39" s="10" t="s">
        <v>95</v>
      </c>
    </row>
    <row r="40" spans="1:21" ht="30" customHeight="1" x14ac:dyDescent="0.25">
      <c r="A40" s="172"/>
      <c r="B40" s="7" t="s">
        <v>89</v>
      </c>
      <c r="C40" s="8" t="s">
        <v>142</v>
      </c>
      <c r="D40" s="7" t="s">
        <v>143</v>
      </c>
      <c r="E40" s="9" t="s">
        <v>146</v>
      </c>
      <c r="F40" s="14" t="s">
        <v>1043</v>
      </c>
      <c r="G40" s="7" t="s">
        <v>96</v>
      </c>
      <c r="H40" s="7" t="s">
        <v>1401</v>
      </c>
      <c r="I40" s="11">
        <v>0</v>
      </c>
      <c r="J40" s="11">
        <v>1500</v>
      </c>
      <c r="K40" s="11">
        <v>1500</v>
      </c>
      <c r="L40" s="11">
        <v>2000</v>
      </c>
      <c r="M40" s="11">
        <v>2000</v>
      </c>
      <c r="N40" s="10">
        <v>1</v>
      </c>
      <c r="O40" s="12">
        <v>43525</v>
      </c>
      <c r="P40" s="12">
        <v>43830</v>
      </c>
      <c r="Q40" s="13">
        <v>43481.81040509259</v>
      </c>
      <c r="R40" s="10">
        <v>3</v>
      </c>
      <c r="S40" s="10" t="s">
        <v>147</v>
      </c>
      <c r="T40" s="16" t="s">
        <v>148</v>
      </c>
      <c r="U40" s="10" t="s">
        <v>99</v>
      </c>
    </row>
    <row r="41" spans="1:21" ht="30" customHeight="1" x14ac:dyDescent="0.25">
      <c r="A41" s="172"/>
      <c r="B41" s="7" t="s">
        <v>89</v>
      </c>
      <c r="C41" s="8" t="s">
        <v>142</v>
      </c>
      <c r="D41" s="7" t="s">
        <v>143</v>
      </c>
      <c r="E41" s="9" t="s">
        <v>72</v>
      </c>
      <c r="F41" s="14" t="s">
        <v>1044</v>
      </c>
      <c r="G41" s="7" t="s">
        <v>149</v>
      </c>
      <c r="H41" s="7"/>
      <c r="I41" s="11">
        <v>0</v>
      </c>
      <c r="J41" s="11">
        <v>0</v>
      </c>
      <c r="K41" s="11">
        <v>0</v>
      </c>
      <c r="L41" s="11">
        <v>0</v>
      </c>
      <c r="M41" s="11">
        <v>0</v>
      </c>
      <c r="N41" s="10">
        <v>1</v>
      </c>
      <c r="O41" s="12">
        <v>43466</v>
      </c>
      <c r="P41" s="12">
        <v>43830</v>
      </c>
      <c r="Q41" s="13">
        <v>43481.81040509259</v>
      </c>
      <c r="R41" s="10">
        <v>4</v>
      </c>
      <c r="S41" s="10" t="s">
        <v>150</v>
      </c>
      <c r="T41" s="16" t="s">
        <v>151</v>
      </c>
      <c r="U41" s="10" t="s">
        <v>107</v>
      </c>
    </row>
    <row r="42" spans="1:21" ht="30" customHeight="1" x14ac:dyDescent="0.25">
      <c r="A42" s="172"/>
      <c r="B42" s="7" t="s">
        <v>89</v>
      </c>
      <c r="C42" s="8" t="s">
        <v>142</v>
      </c>
      <c r="D42" s="7" t="s">
        <v>143</v>
      </c>
      <c r="E42" s="9" t="s">
        <v>152</v>
      </c>
      <c r="F42" s="14" t="s">
        <v>1045</v>
      </c>
      <c r="G42" s="7" t="s">
        <v>149</v>
      </c>
      <c r="H42" s="7"/>
      <c r="I42" s="11">
        <v>0</v>
      </c>
      <c r="J42" s="11">
        <v>0</v>
      </c>
      <c r="K42" s="11">
        <v>0</v>
      </c>
      <c r="L42" s="11">
        <v>0</v>
      </c>
      <c r="M42" s="11">
        <v>0</v>
      </c>
      <c r="N42" s="10">
        <v>1</v>
      </c>
      <c r="O42" s="12">
        <v>43466</v>
      </c>
      <c r="P42" s="12">
        <v>43830</v>
      </c>
      <c r="Q42" s="13">
        <v>43481.81040509259</v>
      </c>
      <c r="R42" s="10">
        <v>4</v>
      </c>
      <c r="S42" s="10" t="s">
        <v>153</v>
      </c>
      <c r="T42" s="16" t="s">
        <v>154</v>
      </c>
      <c r="U42" s="10" t="s">
        <v>105</v>
      </c>
    </row>
    <row r="43" spans="1:21" ht="30" customHeight="1" x14ac:dyDescent="0.25">
      <c r="A43" s="172"/>
      <c r="B43" s="7" t="s">
        <v>89</v>
      </c>
      <c r="C43" s="8" t="s">
        <v>142</v>
      </c>
      <c r="D43" s="7" t="s">
        <v>143</v>
      </c>
      <c r="E43" s="9" t="s">
        <v>155</v>
      </c>
      <c r="F43" s="14" t="s">
        <v>1046</v>
      </c>
      <c r="G43" s="7" t="s">
        <v>104</v>
      </c>
      <c r="H43" s="7"/>
      <c r="I43" s="11">
        <v>0</v>
      </c>
      <c r="J43" s="11">
        <v>0</v>
      </c>
      <c r="K43" s="11">
        <v>0</v>
      </c>
      <c r="L43" s="11">
        <v>0</v>
      </c>
      <c r="M43" s="11">
        <v>0</v>
      </c>
      <c r="N43" s="10">
        <v>1</v>
      </c>
      <c r="O43" s="12">
        <v>43517</v>
      </c>
      <c r="P43" s="12">
        <v>43830</v>
      </c>
      <c r="Q43" s="13">
        <v>43481.81040509259</v>
      </c>
      <c r="R43" s="10">
        <v>1</v>
      </c>
      <c r="S43" s="10" t="s">
        <v>150</v>
      </c>
      <c r="T43" s="20">
        <v>41307</v>
      </c>
      <c r="U43" s="10" t="s">
        <v>75</v>
      </c>
    </row>
    <row r="44" spans="1:21" ht="30" customHeight="1" x14ac:dyDescent="0.25">
      <c r="A44" s="172"/>
      <c r="B44" s="7" t="s">
        <v>89</v>
      </c>
      <c r="C44" s="8" t="s">
        <v>142</v>
      </c>
      <c r="D44" s="7" t="s">
        <v>143</v>
      </c>
      <c r="E44" s="9" t="s">
        <v>156</v>
      </c>
      <c r="F44" s="14" t="s">
        <v>1047</v>
      </c>
      <c r="G44" s="7" t="s">
        <v>23</v>
      </c>
      <c r="H44" s="7" t="s">
        <v>1401</v>
      </c>
      <c r="I44" s="11">
        <v>0</v>
      </c>
      <c r="J44" s="11">
        <v>0</v>
      </c>
      <c r="K44" s="11">
        <v>0</v>
      </c>
      <c r="L44" s="11">
        <v>0</v>
      </c>
      <c r="M44" s="11">
        <v>0</v>
      </c>
      <c r="N44" s="10">
        <v>7</v>
      </c>
      <c r="O44" s="12">
        <v>43466</v>
      </c>
      <c r="P44" s="12">
        <v>43830</v>
      </c>
      <c r="Q44" s="13">
        <v>43481.81040509259</v>
      </c>
      <c r="R44" s="10">
        <v>4</v>
      </c>
      <c r="S44" s="10" t="s">
        <v>157</v>
      </c>
      <c r="T44" s="16" t="s">
        <v>158</v>
      </c>
      <c r="U44" s="10" t="s">
        <v>99</v>
      </c>
    </row>
    <row r="45" spans="1:21" ht="30" customHeight="1" x14ac:dyDescent="0.25">
      <c r="A45" s="172"/>
      <c r="B45" s="7" t="s">
        <v>89</v>
      </c>
      <c r="C45" s="8" t="s">
        <v>142</v>
      </c>
      <c r="D45" s="7" t="s">
        <v>143</v>
      </c>
      <c r="E45" s="9" t="s">
        <v>159</v>
      </c>
      <c r="F45" s="14" t="s">
        <v>1048</v>
      </c>
      <c r="G45" s="7" t="s">
        <v>96</v>
      </c>
      <c r="H45" s="7"/>
      <c r="I45" s="11">
        <v>0</v>
      </c>
      <c r="J45" s="11">
        <v>0</v>
      </c>
      <c r="K45" s="11">
        <v>0</v>
      </c>
      <c r="L45" s="11">
        <v>0</v>
      </c>
      <c r="M45" s="11">
        <v>0</v>
      </c>
      <c r="N45" s="10">
        <v>1</v>
      </c>
      <c r="O45" s="12">
        <v>43466</v>
      </c>
      <c r="P45" s="12">
        <v>43830</v>
      </c>
      <c r="Q45" s="10" t="s">
        <v>71</v>
      </c>
      <c r="R45" s="10">
        <v>1</v>
      </c>
      <c r="S45" s="10" t="s">
        <v>161</v>
      </c>
      <c r="T45" s="20">
        <v>39480</v>
      </c>
      <c r="U45" s="10" t="s">
        <v>105</v>
      </c>
    </row>
    <row r="46" spans="1:21" ht="30" customHeight="1" x14ac:dyDescent="0.25">
      <c r="A46" s="172"/>
      <c r="B46" s="7" t="s">
        <v>89</v>
      </c>
      <c r="C46" s="8" t="s">
        <v>90</v>
      </c>
      <c r="D46" s="7" t="s">
        <v>91</v>
      </c>
      <c r="E46" s="22" t="s">
        <v>170</v>
      </c>
      <c r="F46" s="31" t="s">
        <v>1051</v>
      </c>
      <c r="G46" s="23" t="s">
        <v>31</v>
      </c>
      <c r="H46" s="23"/>
      <c r="I46" s="24">
        <v>0</v>
      </c>
      <c r="J46" s="24">
        <v>0</v>
      </c>
      <c r="K46" s="24">
        <v>0</v>
      </c>
      <c r="L46" s="24">
        <v>0</v>
      </c>
      <c r="M46" s="24">
        <v>0</v>
      </c>
      <c r="N46" s="10">
        <v>1</v>
      </c>
      <c r="O46" s="12">
        <v>43466</v>
      </c>
      <c r="P46" s="12">
        <v>43830</v>
      </c>
      <c r="Q46" s="13">
        <v>43481.81040509259</v>
      </c>
      <c r="R46" s="10">
        <v>5</v>
      </c>
      <c r="S46" s="10" t="s">
        <v>171</v>
      </c>
      <c r="T46" s="16" t="s">
        <v>172</v>
      </c>
      <c r="U46" s="10" t="s">
        <v>103</v>
      </c>
    </row>
    <row r="47" spans="1:21" ht="30" customHeight="1" x14ac:dyDescent="0.25">
      <c r="A47" s="172"/>
      <c r="B47" s="7" t="s">
        <v>89</v>
      </c>
      <c r="C47" s="8" t="s">
        <v>90</v>
      </c>
      <c r="D47" s="7" t="s">
        <v>91</v>
      </c>
      <c r="E47" s="22" t="s">
        <v>173</v>
      </c>
      <c r="F47" s="31" t="s">
        <v>1052</v>
      </c>
      <c r="G47" s="23" t="s">
        <v>23</v>
      </c>
      <c r="H47" s="23"/>
      <c r="I47" s="24">
        <v>0</v>
      </c>
      <c r="J47" s="24">
        <v>0</v>
      </c>
      <c r="K47" s="24">
        <v>0</v>
      </c>
      <c r="L47" s="24">
        <v>0</v>
      </c>
      <c r="M47" s="24">
        <v>0</v>
      </c>
      <c r="N47" s="10">
        <v>1</v>
      </c>
      <c r="O47" s="12">
        <v>43466</v>
      </c>
      <c r="P47" s="12">
        <v>43830</v>
      </c>
      <c r="Q47" s="13">
        <v>43481.81040509259</v>
      </c>
      <c r="R47" s="10">
        <v>5</v>
      </c>
      <c r="S47" s="10" t="s">
        <v>171</v>
      </c>
      <c r="T47" s="16" t="s">
        <v>172</v>
      </c>
      <c r="U47" s="10" t="s">
        <v>105</v>
      </c>
    </row>
    <row r="48" spans="1:21" ht="30" customHeight="1" x14ac:dyDescent="0.25">
      <c r="A48" s="172"/>
      <c r="B48" s="7" t="s">
        <v>89</v>
      </c>
      <c r="C48" s="8" t="s">
        <v>90</v>
      </c>
      <c r="D48" s="7" t="s">
        <v>91</v>
      </c>
      <c r="E48" s="22" t="s">
        <v>174</v>
      </c>
      <c r="F48" s="31" t="s">
        <v>1053</v>
      </c>
      <c r="G48" s="23" t="s">
        <v>23</v>
      </c>
      <c r="H48" s="23"/>
      <c r="I48" s="24">
        <v>0</v>
      </c>
      <c r="J48" s="24">
        <v>0</v>
      </c>
      <c r="K48" s="24">
        <v>0</v>
      </c>
      <c r="L48" s="24">
        <v>0</v>
      </c>
      <c r="M48" s="24">
        <v>0</v>
      </c>
      <c r="N48" s="10">
        <v>1</v>
      </c>
      <c r="O48" s="12">
        <v>43466</v>
      </c>
      <c r="P48" s="12">
        <v>43830</v>
      </c>
      <c r="Q48" s="13">
        <v>43481.81040509259</v>
      </c>
      <c r="R48" s="10">
        <v>5</v>
      </c>
      <c r="S48" s="10" t="s">
        <v>171</v>
      </c>
      <c r="T48" s="16" t="s">
        <v>172</v>
      </c>
      <c r="U48" s="10" t="s">
        <v>126</v>
      </c>
    </row>
    <row r="49" spans="1:21" ht="30" customHeight="1" x14ac:dyDescent="0.25">
      <c r="A49" s="172"/>
      <c r="B49" s="7" t="s">
        <v>89</v>
      </c>
      <c r="C49" s="8" t="s">
        <v>90</v>
      </c>
      <c r="D49" s="7" t="s">
        <v>91</v>
      </c>
      <c r="E49" s="22" t="s">
        <v>179</v>
      </c>
      <c r="F49" s="31" t="s">
        <v>1057</v>
      </c>
      <c r="G49" s="23" t="s">
        <v>130</v>
      </c>
      <c r="H49" s="23"/>
      <c r="I49" s="24">
        <v>0</v>
      </c>
      <c r="J49" s="24">
        <v>0</v>
      </c>
      <c r="K49" s="24">
        <v>0</v>
      </c>
      <c r="L49" s="24">
        <v>0</v>
      </c>
      <c r="M49" s="24">
        <v>0</v>
      </c>
      <c r="N49" s="10">
        <v>1</v>
      </c>
      <c r="O49" s="12">
        <v>43466</v>
      </c>
      <c r="P49" s="12">
        <v>43830</v>
      </c>
      <c r="Q49" s="13">
        <v>43481.81040509259</v>
      </c>
      <c r="R49" s="10">
        <v>5</v>
      </c>
      <c r="S49" s="10" t="s">
        <v>61</v>
      </c>
      <c r="T49" s="16" t="s">
        <v>172</v>
      </c>
      <c r="U49" s="10" t="s">
        <v>95</v>
      </c>
    </row>
    <row r="50" spans="1:21" ht="30" customHeight="1" x14ac:dyDescent="0.25">
      <c r="A50" s="172"/>
      <c r="B50" s="7" t="s">
        <v>89</v>
      </c>
      <c r="C50" s="8" t="s">
        <v>90</v>
      </c>
      <c r="D50" s="7" t="s">
        <v>91</v>
      </c>
      <c r="E50" s="22" t="s">
        <v>180</v>
      </c>
      <c r="F50" s="31" t="s">
        <v>1058</v>
      </c>
      <c r="G50" s="23" t="s">
        <v>149</v>
      </c>
      <c r="H50" s="23"/>
      <c r="I50" s="24">
        <v>0</v>
      </c>
      <c r="J50" s="24">
        <v>0</v>
      </c>
      <c r="K50" s="24">
        <v>0</v>
      </c>
      <c r="L50" s="24">
        <v>0</v>
      </c>
      <c r="M50" s="24">
        <v>0</v>
      </c>
      <c r="N50" s="10">
        <v>1</v>
      </c>
      <c r="O50" s="12">
        <v>43466</v>
      </c>
      <c r="P50" s="12">
        <v>43830</v>
      </c>
      <c r="Q50" s="13">
        <v>43481.81040509259</v>
      </c>
      <c r="R50" s="10">
        <v>5</v>
      </c>
      <c r="S50" s="10" t="s">
        <v>171</v>
      </c>
      <c r="T50" s="16" t="s">
        <v>172</v>
      </c>
      <c r="U50" s="10" t="s">
        <v>75</v>
      </c>
    </row>
    <row r="51" spans="1:21" ht="30" customHeight="1" x14ac:dyDescent="0.25">
      <c r="A51" s="172"/>
      <c r="B51" s="7" t="s">
        <v>89</v>
      </c>
      <c r="C51" s="8" t="s">
        <v>90</v>
      </c>
      <c r="D51" s="7" t="s">
        <v>91</v>
      </c>
      <c r="E51" s="22" t="s">
        <v>181</v>
      </c>
      <c r="F51" s="31" t="s">
        <v>1059</v>
      </c>
      <c r="G51" s="23" t="s">
        <v>31</v>
      </c>
      <c r="H51" s="23"/>
      <c r="I51" s="24">
        <v>0</v>
      </c>
      <c r="J51" s="24">
        <v>0</v>
      </c>
      <c r="K51" s="24">
        <v>0</v>
      </c>
      <c r="L51" s="24">
        <v>0</v>
      </c>
      <c r="M51" s="24">
        <v>0</v>
      </c>
      <c r="N51" s="10">
        <v>1</v>
      </c>
      <c r="O51" s="12">
        <v>43466</v>
      </c>
      <c r="P51" s="12">
        <v>43830</v>
      </c>
      <c r="Q51" s="13">
        <v>43481.81040509259</v>
      </c>
      <c r="R51" s="10">
        <v>5</v>
      </c>
      <c r="S51" s="10" t="s">
        <v>171</v>
      </c>
      <c r="T51" s="16" t="s">
        <v>172</v>
      </c>
      <c r="U51" s="10" t="s">
        <v>107</v>
      </c>
    </row>
    <row r="52" spans="1:21" ht="30" customHeight="1" x14ac:dyDescent="0.25">
      <c r="A52" s="172"/>
      <c r="B52" s="7" t="s">
        <v>89</v>
      </c>
      <c r="C52" s="8" t="s">
        <v>90</v>
      </c>
      <c r="D52" s="7" t="s">
        <v>91</v>
      </c>
      <c r="E52" s="22" t="s">
        <v>182</v>
      </c>
      <c r="F52" s="31" t="s">
        <v>1060</v>
      </c>
      <c r="G52" s="23" t="s">
        <v>31</v>
      </c>
      <c r="H52" s="23"/>
      <c r="I52" s="24">
        <v>0</v>
      </c>
      <c r="J52" s="24">
        <v>0</v>
      </c>
      <c r="K52" s="24">
        <v>0</v>
      </c>
      <c r="L52" s="24">
        <v>0</v>
      </c>
      <c r="M52" s="24">
        <v>0</v>
      </c>
      <c r="N52" s="10">
        <v>1</v>
      </c>
      <c r="O52" s="12">
        <v>43466</v>
      </c>
      <c r="P52" s="12">
        <v>43831</v>
      </c>
      <c r="Q52" s="13">
        <v>43557.45511574074</v>
      </c>
      <c r="R52" s="10">
        <v>3</v>
      </c>
      <c r="S52" s="10" t="s">
        <v>136</v>
      </c>
      <c r="T52" s="16" t="s">
        <v>168</v>
      </c>
      <c r="U52" s="10" t="s">
        <v>103</v>
      </c>
    </row>
    <row r="53" spans="1:21" ht="30" customHeight="1" x14ac:dyDescent="0.25">
      <c r="A53" s="172"/>
      <c r="B53" s="7" t="s">
        <v>89</v>
      </c>
      <c r="C53" s="8" t="s">
        <v>90</v>
      </c>
      <c r="D53" s="7" t="s">
        <v>91</v>
      </c>
      <c r="E53" s="22" t="s">
        <v>183</v>
      </c>
      <c r="F53" s="31" t="s">
        <v>1061</v>
      </c>
      <c r="G53" s="23" t="s">
        <v>31</v>
      </c>
      <c r="H53" s="23"/>
      <c r="I53" s="24">
        <v>0</v>
      </c>
      <c r="J53" s="24">
        <v>0</v>
      </c>
      <c r="K53" s="24">
        <v>0</v>
      </c>
      <c r="L53" s="24">
        <v>0</v>
      </c>
      <c r="M53" s="24">
        <v>0</v>
      </c>
      <c r="N53" s="10">
        <v>0</v>
      </c>
      <c r="O53" s="12">
        <v>43647</v>
      </c>
      <c r="P53" s="12">
        <v>43830</v>
      </c>
      <c r="Q53" s="10" t="s">
        <v>184</v>
      </c>
      <c r="R53" s="10">
        <v>5</v>
      </c>
      <c r="S53" s="10" t="e">
        <f>-- - Meslek Komiteleri Kapsamında Gerçekleştirilen her türlü çalışma sayısı</f>
        <v>#NAME?</v>
      </c>
      <c r="T53" s="16" t="s">
        <v>172</v>
      </c>
      <c r="U53" s="10" t="s">
        <v>138</v>
      </c>
    </row>
    <row r="54" spans="1:21" ht="30" customHeight="1" x14ac:dyDescent="0.25">
      <c r="A54" s="172"/>
      <c r="B54" s="7" t="s">
        <v>89</v>
      </c>
      <c r="C54" s="8" t="s">
        <v>90</v>
      </c>
      <c r="D54" s="7" t="s">
        <v>91</v>
      </c>
      <c r="E54" s="22" t="s">
        <v>185</v>
      </c>
      <c r="F54" s="31" t="s">
        <v>1062</v>
      </c>
      <c r="G54" s="23" t="s">
        <v>31</v>
      </c>
      <c r="H54" s="23"/>
      <c r="I54" s="24">
        <v>0</v>
      </c>
      <c r="J54" s="24">
        <v>0</v>
      </c>
      <c r="K54" s="24">
        <v>0</v>
      </c>
      <c r="L54" s="24">
        <v>0</v>
      </c>
      <c r="M54" s="24">
        <v>0</v>
      </c>
      <c r="N54" s="10">
        <v>0</v>
      </c>
      <c r="O54" s="12">
        <v>43647</v>
      </c>
      <c r="P54" s="12">
        <v>43830</v>
      </c>
      <c r="Q54" s="13">
        <v>43645.783761574072</v>
      </c>
      <c r="R54" s="10">
        <v>3</v>
      </c>
      <c r="S54" s="10" t="e">
        <f>-- - Konseyler bazında gerçekleştirlen her türlü çalışma sayısı</f>
        <v>#NAME?</v>
      </c>
      <c r="T54" s="16" t="s">
        <v>186</v>
      </c>
      <c r="U54" s="10" t="s">
        <v>138</v>
      </c>
    </row>
    <row r="55" spans="1:21" ht="30" customHeight="1" x14ac:dyDescent="0.25">
      <c r="A55" s="172"/>
      <c r="B55" s="7" t="s">
        <v>89</v>
      </c>
      <c r="C55" s="8" t="s">
        <v>194</v>
      </c>
      <c r="D55" s="7" t="s">
        <v>195</v>
      </c>
      <c r="E55" s="22" t="s">
        <v>160</v>
      </c>
      <c r="F55" s="31" t="s">
        <v>1066</v>
      </c>
      <c r="G55" s="23" t="s">
        <v>31</v>
      </c>
      <c r="H55" s="23"/>
      <c r="I55" s="24">
        <v>0</v>
      </c>
      <c r="J55" s="24">
        <v>0</v>
      </c>
      <c r="K55" s="24">
        <v>0</v>
      </c>
      <c r="L55" s="24">
        <v>0</v>
      </c>
      <c r="M55" s="24">
        <v>0</v>
      </c>
      <c r="N55" s="10"/>
      <c r="O55" s="12"/>
      <c r="P55" s="12"/>
      <c r="Q55" s="10"/>
      <c r="R55" s="10"/>
      <c r="S55" s="10"/>
      <c r="T55" s="20"/>
      <c r="U55" s="10"/>
    </row>
    <row r="56" spans="1:21" ht="30" customHeight="1" x14ac:dyDescent="0.25">
      <c r="A56" s="172"/>
      <c r="B56" s="7" t="s">
        <v>89</v>
      </c>
      <c r="C56" s="8" t="s">
        <v>194</v>
      </c>
      <c r="D56" s="7" t="s">
        <v>195</v>
      </c>
      <c r="E56" s="22" t="s">
        <v>37</v>
      </c>
      <c r="F56" s="31" t="s">
        <v>1067</v>
      </c>
      <c r="G56" s="23" t="s">
        <v>96</v>
      </c>
      <c r="H56" s="23" t="s">
        <v>1411</v>
      </c>
      <c r="I56" s="24">
        <v>1000</v>
      </c>
      <c r="J56" s="24">
        <v>2500</v>
      </c>
      <c r="K56" s="24">
        <v>3000</v>
      </c>
      <c r="L56" s="24">
        <v>3500</v>
      </c>
      <c r="M56" s="24">
        <v>3500</v>
      </c>
      <c r="N56" s="10">
        <v>3</v>
      </c>
      <c r="O56" s="12">
        <v>43466</v>
      </c>
      <c r="P56" s="12">
        <v>43830</v>
      </c>
      <c r="Q56" s="13">
        <v>43481.81040509259</v>
      </c>
      <c r="R56" s="10">
        <v>2</v>
      </c>
      <c r="S56" s="10" t="s">
        <v>196</v>
      </c>
      <c r="T56" s="16" t="s">
        <v>197</v>
      </c>
      <c r="U56" s="10" t="s">
        <v>99</v>
      </c>
    </row>
    <row r="57" spans="1:21" ht="30" customHeight="1" x14ac:dyDescent="0.25">
      <c r="A57" s="172"/>
      <c r="B57" s="7" t="s">
        <v>89</v>
      </c>
      <c r="C57" s="8" t="s">
        <v>194</v>
      </c>
      <c r="D57" s="7" t="s">
        <v>195</v>
      </c>
      <c r="E57" s="22" t="s">
        <v>198</v>
      </c>
      <c r="F57" s="31" t="s">
        <v>1068</v>
      </c>
      <c r="G57" s="23" t="s">
        <v>31</v>
      </c>
      <c r="H57" s="23"/>
      <c r="I57" s="24">
        <v>0</v>
      </c>
      <c r="J57" s="24">
        <v>0</v>
      </c>
      <c r="K57" s="24">
        <v>0</v>
      </c>
      <c r="L57" s="24">
        <v>0</v>
      </c>
      <c r="M57" s="24">
        <v>0</v>
      </c>
      <c r="N57" s="10">
        <v>8</v>
      </c>
      <c r="O57" s="12">
        <v>43466</v>
      </c>
      <c r="P57" s="12">
        <v>43830</v>
      </c>
      <c r="Q57" s="10" t="s">
        <v>199</v>
      </c>
      <c r="R57" s="10">
        <v>2</v>
      </c>
      <c r="S57" s="10" t="s">
        <v>200</v>
      </c>
      <c r="T57" s="16" t="s">
        <v>201</v>
      </c>
      <c r="U57" s="10" t="s">
        <v>202</v>
      </c>
    </row>
    <row r="58" spans="1:21" ht="30" customHeight="1" x14ac:dyDescent="0.25">
      <c r="A58" s="172"/>
      <c r="B58" s="7" t="s">
        <v>89</v>
      </c>
      <c r="C58" s="8" t="s">
        <v>194</v>
      </c>
      <c r="D58" s="7" t="s">
        <v>195</v>
      </c>
      <c r="E58" s="22" t="s">
        <v>203</v>
      </c>
      <c r="F58" s="31" t="s">
        <v>1069</v>
      </c>
      <c r="G58" s="23" t="s">
        <v>204</v>
      </c>
      <c r="H58" s="23"/>
      <c r="I58" s="24">
        <v>0</v>
      </c>
      <c r="J58" s="24">
        <v>0</v>
      </c>
      <c r="K58" s="24">
        <v>0</v>
      </c>
      <c r="L58" s="24">
        <v>0</v>
      </c>
      <c r="M58" s="24">
        <v>0</v>
      </c>
      <c r="N58" s="10">
        <v>13</v>
      </c>
      <c r="O58" s="12">
        <v>43466</v>
      </c>
      <c r="P58" s="12">
        <v>43830</v>
      </c>
      <c r="Q58" s="10" t="s">
        <v>205</v>
      </c>
      <c r="R58" s="10">
        <v>2</v>
      </c>
      <c r="S58" s="10" t="s">
        <v>206</v>
      </c>
      <c r="T58" s="16" t="s">
        <v>207</v>
      </c>
      <c r="U58" s="10" t="s">
        <v>134</v>
      </c>
    </row>
    <row r="59" spans="1:21" ht="30" customHeight="1" x14ac:dyDescent="0.25">
      <c r="A59" s="172"/>
      <c r="B59" s="7" t="s">
        <v>89</v>
      </c>
      <c r="C59" s="8" t="s">
        <v>194</v>
      </c>
      <c r="D59" s="7" t="s">
        <v>195</v>
      </c>
      <c r="E59" s="25" t="s">
        <v>208</v>
      </c>
      <c r="F59" s="32" t="s">
        <v>1070</v>
      </c>
      <c r="G59" s="23" t="s">
        <v>31</v>
      </c>
      <c r="H59" s="23"/>
      <c r="I59" s="26">
        <v>0</v>
      </c>
      <c r="J59" s="26">
        <v>0</v>
      </c>
      <c r="K59" s="26">
        <v>0</v>
      </c>
      <c r="L59" s="26">
        <v>0</v>
      </c>
      <c r="M59" s="26">
        <v>0</v>
      </c>
      <c r="N59" s="17">
        <v>0</v>
      </c>
      <c r="O59" s="18">
        <v>1</v>
      </c>
      <c r="P59" s="18">
        <v>1</v>
      </c>
      <c r="Q59" s="19">
        <v>43549.617164351854</v>
      </c>
      <c r="R59" s="17">
        <v>0</v>
      </c>
      <c r="S59" s="17" t="s">
        <v>136</v>
      </c>
      <c r="T59" s="21" t="s">
        <v>136</v>
      </c>
      <c r="U59" s="17"/>
    </row>
    <row r="60" spans="1:21" ht="30" customHeight="1" x14ac:dyDescent="0.25">
      <c r="A60" s="173"/>
      <c r="B60" s="7" t="s">
        <v>89</v>
      </c>
      <c r="C60" s="8" t="s">
        <v>194</v>
      </c>
      <c r="D60" s="7" t="s">
        <v>195</v>
      </c>
      <c r="E60" s="22" t="s">
        <v>209</v>
      </c>
      <c r="F60" s="31" t="s">
        <v>1071</v>
      </c>
      <c r="G60" s="23" t="s">
        <v>210</v>
      </c>
      <c r="H60" s="23"/>
      <c r="I60" s="24">
        <v>0</v>
      </c>
      <c r="J60" s="24">
        <v>0</v>
      </c>
      <c r="K60" s="24">
        <v>0</v>
      </c>
      <c r="L60" s="24">
        <v>0</v>
      </c>
      <c r="M60" s="24">
        <v>0</v>
      </c>
      <c r="N60" s="10">
        <v>1</v>
      </c>
      <c r="O60" s="12">
        <v>43466</v>
      </c>
      <c r="P60" s="12">
        <v>43523</v>
      </c>
      <c r="Q60" s="13">
        <v>43481.81040509259</v>
      </c>
      <c r="R60" s="10">
        <v>3</v>
      </c>
      <c r="S60" s="10" t="s">
        <v>211</v>
      </c>
      <c r="T60" s="16" t="s">
        <v>168</v>
      </c>
      <c r="U60" s="10" t="s">
        <v>105</v>
      </c>
    </row>
    <row r="61" spans="1:21" ht="30" customHeight="1" x14ac:dyDescent="0.25">
      <c r="A61" s="174" t="s">
        <v>213</v>
      </c>
      <c r="B61" s="7" t="s">
        <v>213</v>
      </c>
      <c r="C61" s="9" t="s">
        <v>214</v>
      </c>
      <c r="D61" s="7" t="s">
        <v>215</v>
      </c>
      <c r="E61" s="22" t="s">
        <v>216</v>
      </c>
      <c r="F61" s="31" t="s">
        <v>1072</v>
      </c>
      <c r="G61" s="23" t="s">
        <v>149</v>
      </c>
      <c r="H61" s="23" t="s">
        <v>1442</v>
      </c>
      <c r="I61" s="24">
        <v>5000</v>
      </c>
      <c r="J61" s="24">
        <v>5000</v>
      </c>
      <c r="K61" s="24">
        <v>15000</v>
      </c>
      <c r="L61" s="24">
        <v>17500</v>
      </c>
      <c r="M61" s="24">
        <v>20000</v>
      </c>
      <c r="N61" s="10">
        <v>7</v>
      </c>
      <c r="O61" s="12">
        <v>43466</v>
      </c>
      <c r="P61" s="12">
        <v>43830</v>
      </c>
      <c r="Q61" s="10" t="s">
        <v>205</v>
      </c>
      <c r="R61" s="10">
        <v>4</v>
      </c>
      <c r="S61" s="10" t="s">
        <v>217</v>
      </c>
      <c r="T61" s="16" t="s">
        <v>218</v>
      </c>
      <c r="U61" s="10" t="s">
        <v>75</v>
      </c>
    </row>
    <row r="62" spans="1:21" ht="30" customHeight="1" x14ac:dyDescent="0.25">
      <c r="A62" s="175"/>
      <c r="B62" s="7" t="s">
        <v>213</v>
      </c>
      <c r="C62" s="9" t="s">
        <v>214</v>
      </c>
      <c r="D62" s="7" t="s">
        <v>215</v>
      </c>
      <c r="E62" s="22" t="s">
        <v>219</v>
      </c>
      <c r="F62" s="31" t="s">
        <v>1073</v>
      </c>
      <c r="G62" s="23" t="s">
        <v>149</v>
      </c>
      <c r="H62" s="23" t="s">
        <v>1442</v>
      </c>
      <c r="I62" s="24">
        <v>1000</v>
      </c>
      <c r="J62" s="24">
        <v>3000</v>
      </c>
      <c r="K62" s="24">
        <v>4000</v>
      </c>
      <c r="L62" s="24">
        <v>5000</v>
      </c>
      <c r="M62" s="24">
        <v>6000</v>
      </c>
      <c r="N62" s="10">
        <v>7</v>
      </c>
      <c r="O62" s="12">
        <v>43466</v>
      </c>
      <c r="P62" s="12">
        <v>43830</v>
      </c>
      <c r="Q62" s="10" t="s">
        <v>205</v>
      </c>
      <c r="R62" s="10">
        <v>4</v>
      </c>
      <c r="S62" s="10" t="s">
        <v>220</v>
      </c>
      <c r="T62" s="16" t="s">
        <v>218</v>
      </c>
      <c r="U62" s="10" t="s">
        <v>107</v>
      </c>
    </row>
    <row r="63" spans="1:21" ht="30" customHeight="1" x14ac:dyDescent="0.25">
      <c r="A63" s="175"/>
      <c r="B63" s="7" t="s">
        <v>213</v>
      </c>
      <c r="C63" s="9" t="s">
        <v>214</v>
      </c>
      <c r="D63" s="7" t="s">
        <v>215</v>
      </c>
      <c r="E63" s="22" t="s">
        <v>221</v>
      </c>
      <c r="F63" s="31" t="s">
        <v>1074</v>
      </c>
      <c r="G63" s="23" t="s">
        <v>222</v>
      </c>
      <c r="H63" s="23" t="s">
        <v>1442</v>
      </c>
      <c r="I63" s="24">
        <v>0</v>
      </c>
      <c r="J63" s="24">
        <v>0</v>
      </c>
      <c r="K63" s="24">
        <v>0</v>
      </c>
      <c r="L63" s="24">
        <v>0</v>
      </c>
      <c r="M63" s="24">
        <v>0</v>
      </c>
      <c r="N63" s="10">
        <v>13</v>
      </c>
      <c r="O63" s="12">
        <v>43466</v>
      </c>
      <c r="P63" s="12">
        <v>43830</v>
      </c>
      <c r="Q63" s="10" t="s">
        <v>223</v>
      </c>
      <c r="R63" s="10">
        <v>4</v>
      </c>
      <c r="S63" s="10" t="s">
        <v>224</v>
      </c>
      <c r="T63" s="16" t="s">
        <v>225</v>
      </c>
      <c r="U63" s="10" t="s">
        <v>107</v>
      </c>
    </row>
    <row r="64" spans="1:21" ht="30" customHeight="1" x14ac:dyDescent="0.25">
      <c r="A64" s="175"/>
      <c r="B64" s="7" t="s">
        <v>213</v>
      </c>
      <c r="C64" s="9" t="s">
        <v>214</v>
      </c>
      <c r="D64" s="7" t="s">
        <v>215</v>
      </c>
      <c r="E64" s="22" t="s">
        <v>226</v>
      </c>
      <c r="F64" s="31" t="s">
        <v>1075</v>
      </c>
      <c r="G64" s="23" t="s">
        <v>31</v>
      </c>
      <c r="H64" s="23"/>
      <c r="I64" s="24">
        <v>0</v>
      </c>
      <c r="J64" s="24">
        <v>0</v>
      </c>
      <c r="K64" s="24">
        <v>0</v>
      </c>
      <c r="L64" s="24">
        <v>0</v>
      </c>
      <c r="M64" s="24">
        <v>0</v>
      </c>
      <c r="N64" s="10">
        <v>13</v>
      </c>
      <c r="O64" s="12">
        <v>43466</v>
      </c>
      <c r="P64" s="12">
        <v>43830</v>
      </c>
      <c r="Q64" s="10" t="s">
        <v>227</v>
      </c>
      <c r="R64" s="10">
        <v>4</v>
      </c>
      <c r="S64" s="10" t="s">
        <v>224</v>
      </c>
      <c r="T64" s="16" t="s">
        <v>228</v>
      </c>
      <c r="U64" s="10" t="s">
        <v>75</v>
      </c>
    </row>
    <row r="65" spans="1:21" ht="30" customHeight="1" x14ac:dyDescent="0.25">
      <c r="A65" s="175"/>
      <c r="B65" s="7" t="s">
        <v>213</v>
      </c>
      <c r="C65" s="9" t="s">
        <v>214</v>
      </c>
      <c r="D65" s="7" t="s">
        <v>215</v>
      </c>
      <c r="E65" s="22" t="s">
        <v>229</v>
      </c>
      <c r="F65" s="31" t="s">
        <v>1076</v>
      </c>
      <c r="G65" s="23" t="s">
        <v>96</v>
      </c>
      <c r="H65" s="23"/>
      <c r="I65" s="24">
        <v>0</v>
      </c>
      <c r="J65" s="24">
        <v>0</v>
      </c>
      <c r="K65" s="24">
        <v>0</v>
      </c>
      <c r="L65" s="24">
        <v>0</v>
      </c>
      <c r="M65" s="24">
        <v>0</v>
      </c>
      <c r="N65" s="10">
        <v>1</v>
      </c>
      <c r="O65" s="12">
        <v>43466</v>
      </c>
      <c r="P65" s="12">
        <v>43830</v>
      </c>
      <c r="Q65" s="10" t="s">
        <v>227</v>
      </c>
      <c r="R65" s="10">
        <v>1</v>
      </c>
      <c r="S65" s="10" t="s">
        <v>230</v>
      </c>
      <c r="T65" s="20">
        <v>37043</v>
      </c>
      <c r="U65" s="10" t="s">
        <v>75</v>
      </c>
    </row>
    <row r="66" spans="1:21" ht="30" customHeight="1" x14ac:dyDescent="0.25">
      <c r="A66" s="175"/>
      <c r="B66" s="7" t="s">
        <v>213</v>
      </c>
      <c r="C66" s="9" t="s">
        <v>214</v>
      </c>
      <c r="D66" s="7" t="s">
        <v>215</v>
      </c>
      <c r="E66" s="22" t="s">
        <v>231</v>
      </c>
      <c r="F66" s="31" t="s">
        <v>1077</v>
      </c>
      <c r="G66" s="23" t="s">
        <v>96</v>
      </c>
      <c r="H66" s="23"/>
      <c r="I66" s="24">
        <v>20000</v>
      </c>
      <c r="J66" s="24">
        <v>30000</v>
      </c>
      <c r="K66" s="24">
        <v>50000</v>
      </c>
      <c r="L66" s="24">
        <v>60000</v>
      </c>
      <c r="M66" s="24">
        <v>65000</v>
      </c>
      <c r="N66" s="10">
        <v>5</v>
      </c>
      <c r="O66" s="12">
        <v>43466</v>
      </c>
      <c r="P66" s="12">
        <v>43830</v>
      </c>
      <c r="Q66" s="10" t="s">
        <v>232</v>
      </c>
      <c r="R66" s="10">
        <v>3</v>
      </c>
      <c r="S66" s="10" t="s">
        <v>233</v>
      </c>
      <c r="T66" s="16" t="s">
        <v>234</v>
      </c>
      <c r="U66" s="10" t="s">
        <v>75</v>
      </c>
    </row>
    <row r="67" spans="1:21" ht="30" customHeight="1" x14ac:dyDescent="0.25">
      <c r="A67" s="175"/>
      <c r="B67" s="7" t="s">
        <v>213</v>
      </c>
      <c r="C67" s="9" t="s">
        <v>214</v>
      </c>
      <c r="D67" s="7" t="s">
        <v>215</v>
      </c>
      <c r="E67" s="22" t="s">
        <v>235</v>
      </c>
      <c r="F67" s="31" t="s">
        <v>1078</v>
      </c>
      <c r="G67" s="27"/>
      <c r="H67" s="27"/>
      <c r="I67" s="26">
        <v>0</v>
      </c>
      <c r="J67" s="26">
        <v>0</v>
      </c>
      <c r="K67" s="26">
        <v>0</v>
      </c>
      <c r="L67" s="26">
        <v>0</v>
      </c>
      <c r="M67" s="26">
        <v>0</v>
      </c>
      <c r="N67" s="10">
        <v>1</v>
      </c>
      <c r="O67" s="12">
        <v>43466</v>
      </c>
      <c r="P67" s="12">
        <v>43830</v>
      </c>
      <c r="Q67" s="10" t="s">
        <v>71</v>
      </c>
      <c r="R67" s="10">
        <v>2</v>
      </c>
      <c r="S67" s="10" t="s">
        <v>237</v>
      </c>
      <c r="T67" s="21" t="s">
        <v>44</v>
      </c>
      <c r="U67" s="17" t="s">
        <v>75</v>
      </c>
    </row>
    <row r="68" spans="1:21" ht="30" customHeight="1" x14ac:dyDescent="0.25">
      <c r="A68" s="175"/>
      <c r="B68" s="7" t="s">
        <v>213</v>
      </c>
      <c r="C68" s="9" t="s">
        <v>214</v>
      </c>
      <c r="D68" s="7" t="s">
        <v>215</v>
      </c>
      <c r="E68" s="22" t="s">
        <v>238</v>
      </c>
      <c r="F68" s="31" t="s">
        <v>1079</v>
      </c>
      <c r="G68" s="23" t="s">
        <v>239</v>
      </c>
      <c r="H68" s="23"/>
      <c r="I68" s="24">
        <v>0</v>
      </c>
      <c r="J68" s="24">
        <v>0</v>
      </c>
      <c r="K68" s="24">
        <v>0</v>
      </c>
      <c r="L68" s="24">
        <v>0</v>
      </c>
      <c r="M68" s="24">
        <v>0</v>
      </c>
      <c r="N68" s="10">
        <v>10</v>
      </c>
      <c r="O68" s="12">
        <v>43466</v>
      </c>
      <c r="P68" s="12">
        <v>43830</v>
      </c>
      <c r="Q68" s="13">
        <v>43481.810416666667</v>
      </c>
      <c r="R68" s="10">
        <v>4</v>
      </c>
      <c r="S68" s="10" t="s">
        <v>240</v>
      </c>
      <c r="T68" s="16" t="s">
        <v>241</v>
      </c>
      <c r="U68" s="10" t="s">
        <v>75</v>
      </c>
    </row>
    <row r="69" spans="1:21" ht="30" customHeight="1" x14ac:dyDescent="0.25">
      <c r="A69" s="175"/>
      <c r="B69" s="7" t="s">
        <v>213</v>
      </c>
      <c r="C69" s="9" t="s">
        <v>214</v>
      </c>
      <c r="D69" s="7" t="s">
        <v>215</v>
      </c>
      <c r="E69" s="22" t="s">
        <v>242</v>
      </c>
      <c r="F69" s="31" t="s">
        <v>1080</v>
      </c>
      <c r="G69" s="23" t="s">
        <v>243</v>
      </c>
      <c r="H69" s="23"/>
      <c r="I69" s="24">
        <v>0</v>
      </c>
      <c r="J69" s="24">
        <v>0</v>
      </c>
      <c r="K69" s="24">
        <v>0</v>
      </c>
      <c r="L69" s="24">
        <v>0</v>
      </c>
      <c r="M69" s="24">
        <v>0</v>
      </c>
      <c r="N69" s="10">
        <v>5</v>
      </c>
      <c r="O69" s="12">
        <v>43466</v>
      </c>
      <c r="P69" s="12">
        <v>43830</v>
      </c>
      <c r="Q69" s="13">
        <v>43481.810416666667</v>
      </c>
      <c r="R69" s="10">
        <v>1</v>
      </c>
      <c r="S69" s="10" t="s">
        <v>244</v>
      </c>
      <c r="T69" s="20">
        <v>37682</v>
      </c>
      <c r="U69" s="10" t="s">
        <v>75</v>
      </c>
    </row>
    <row r="70" spans="1:21" ht="30" customHeight="1" x14ac:dyDescent="0.25">
      <c r="A70" s="175"/>
      <c r="B70" s="7" t="s">
        <v>213</v>
      </c>
      <c r="C70" s="9" t="s">
        <v>214</v>
      </c>
      <c r="D70" s="7" t="s">
        <v>215</v>
      </c>
      <c r="E70" s="22" t="s">
        <v>245</v>
      </c>
      <c r="F70" s="31" t="s">
        <v>1081</v>
      </c>
      <c r="G70" s="23" t="s">
        <v>31</v>
      </c>
      <c r="H70" s="23" t="s">
        <v>1442</v>
      </c>
      <c r="I70" s="24">
        <v>1000</v>
      </c>
      <c r="J70" s="24">
        <v>2000</v>
      </c>
      <c r="K70" s="24">
        <v>4000</v>
      </c>
      <c r="L70" s="24">
        <v>6000</v>
      </c>
      <c r="M70" s="24">
        <v>8000</v>
      </c>
      <c r="N70" s="10">
        <v>0</v>
      </c>
      <c r="O70" s="12">
        <v>43617</v>
      </c>
      <c r="P70" s="12">
        <v>43830</v>
      </c>
      <c r="Q70" s="13">
        <v>43663.476053240738</v>
      </c>
      <c r="R70" s="10">
        <v>4</v>
      </c>
      <c r="S70" s="10" t="s">
        <v>246</v>
      </c>
      <c r="T70" s="16" t="s">
        <v>218</v>
      </c>
      <c r="U70" s="10" t="s">
        <v>141</v>
      </c>
    </row>
    <row r="71" spans="1:21" ht="30" customHeight="1" x14ac:dyDescent="0.25">
      <c r="A71" s="175"/>
      <c r="B71" s="7" t="s">
        <v>213</v>
      </c>
      <c r="C71" s="9" t="s">
        <v>247</v>
      </c>
      <c r="D71" s="7" t="s">
        <v>248</v>
      </c>
      <c r="E71" s="22" t="s">
        <v>249</v>
      </c>
      <c r="F71" s="31" t="s">
        <v>1082</v>
      </c>
      <c r="G71" s="23" t="s">
        <v>31</v>
      </c>
      <c r="H71" s="7" t="s">
        <v>1401</v>
      </c>
      <c r="I71" s="24">
        <v>0</v>
      </c>
      <c r="J71" s="24">
        <v>0</v>
      </c>
      <c r="K71" s="24">
        <v>0</v>
      </c>
      <c r="L71" s="24">
        <v>0</v>
      </c>
      <c r="M71" s="24">
        <v>0</v>
      </c>
      <c r="N71" s="10">
        <v>13</v>
      </c>
      <c r="O71" s="12">
        <v>43466</v>
      </c>
      <c r="P71" s="12">
        <v>43830</v>
      </c>
      <c r="Q71" s="13">
        <v>43481.81040509259</v>
      </c>
      <c r="R71" s="10">
        <v>2</v>
      </c>
      <c r="S71" s="10" t="s">
        <v>250</v>
      </c>
      <c r="T71" s="16" t="s">
        <v>251</v>
      </c>
      <c r="U71" s="10" t="s">
        <v>75</v>
      </c>
    </row>
    <row r="72" spans="1:21" ht="30" customHeight="1" x14ac:dyDescent="0.25">
      <c r="A72" s="175"/>
      <c r="B72" s="7" t="s">
        <v>213</v>
      </c>
      <c r="C72" s="9" t="s">
        <v>247</v>
      </c>
      <c r="D72" s="7" t="s">
        <v>248</v>
      </c>
      <c r="E72" s="22" t="s">
        <v>256</v>
      </c>
      <c r="F72" s="31" t="s">
        <v>1084</v>
      </c>
      <c r="G72" s="23" t="s">
        <v>104</v>
      </c>
      <c r="H72" s="23"/>
      <c r="I72" s="24">
        <v>0</v>
      </c>
      <c r="J72" s="24">
        <v>0</v>
      </c>
      <c r="K72" s="24">
        <v>0</v>
      </c>
      <c r="L72" s="24">
        <v>0</v>
      </c>
      <c r="M72" s="24">
        <v>0</v>
      </c>
      <c r="N72" s="10">
        <v>12</v>
      </c>
      <c r="O72" s="12">
        <v>43485</v>
      </c>
      <c r="P72" s="12">
        <v>43830</v>
      </c>
      <c r="Q72" s="13">
        <v>43481.81040509259</v>
      </c>
      <c r="R72" s="10">
        <v>2</v>
      </c>
      <c r="S72" s="10" t="s">
        <v>257</v>
      </c>
      <c r="T72" s="16" t="s">
        <v>258</v>
      </c>
      <c r="U72" s="10" t="s">
        <v>75</v>
      </c>
    </row>
    <row r="73" spans="1:21" ht="30" customHeight="1" x14ac:dyDescent="0.25">
      <c r="A73" s="175"/>
      <c r="B73" s="7" t="s">
        <v>213</v>
      </c>
      <c r="C73" s="9" t="s">
        <v>247</v>
      </c>
      <c r="D73" s="7" t="s">
        <v>248</v>
      </c>
      <c r="E73" s="22" t="s">
        <v>259</v>
      </c>
      <c r="F73" s="31" t="s">
        <v>1085</v>
      </c>
      <c r="G73" s="23" t="s">
        <v>260</v>
      </c>
      <c r="H73" s="23"/>
      <c r="I73" s="24">
        <v>0</v>
      </c>
      <c r="J73" s="24">
        <v>0</v>
      </c>
      <c r="K73" s="24">
        <v>0</v>
      </c>
      <c r="L73" s="24">
        <v>0</v>
      </c>
      <c r="M73" s="24">
        <v>0</v>
      </c>
      <c r="N73" s="10">
        <v>13</v>
      </c>
      <c r="O73" s="12">
        <v>43466</v>
      </c>
      <c r="P73" s="12">
        <v>43830</v>
      </c>
      <c r="Q73" s="10" t="s">
        <v>199</v>
      </c>
      <c r="R73" s="10">
        <v>2</v>
      </c>
      <c r="S73" s="10" t="s">
        <v>261</v>
      </c>
      <c r="T73" s="16" t="s">
        <v>262</v>
      </c>
      <c r="U73" s="10" t="s">
        <v>75</v>
      </c>
    </row>
    <row r="74" spans="1:21" ht="30" customHeight="1" x14ac:dyDescent="0.25">
      <c r="A74" s="175"/>
      <c r="B74" s="7" t="s">
        <v>213</v>
      </c>
      <c r="C74" s="9" t="s">
        <v>247</v>
      </c>
      <c r="D74" s="7" t="s">
        <v>248</v>
      </c>
      <c r="E74" s="22" t="s">
        <v>263</v>
      </c>
      <c r="F74" s="31" t="s">
        <v>1086</v>
      </c>
      <c r="G74" s="23" t="s">
        <v>23</v>
      </c>
      <c r="H74" s="23" t="s">
        <v>1406</v>
      </c>
      <c r="I74" s="24">
        <v>500</v>
      </c>
      <c r="J74" s="24">
        <v>750</v>
      </c>
      <c r="K74" s="24">
        <v>1000</v>
      </c>
      <c r="L74" s="24">
        <v>1250</v>
      </c>
      <c r="M74" s="24">
        <v>1500</v>
      </c>
      <c r="N74" s="10">
        <v>1</v>
      </c>
      <c r="O74" s="12">
        <v>43466</v>
      </c>
      <c r="P74" s="12">
        <v>43830</v>
      </c>
      <c r="Q74" s="10" t="s">
        <v>205</v>
      </c>
      <c r="R74" s="10">
        <v>2</v>
      </c>
      <c r="S74" s="10" t="s">
        <v>264</v>
      </c>
      <c r="T74" s="16" t="s">
        <v>265</v>
      </c>
      <c r="U74" s="10" t="s">
        <v>75</v>
      </c>
    </row>
    <row r="75" spans="1:21" ht="30" customHeight="1" x14ac:dyDescent="0.25">
      <c r="A75" s="175"/>
      <c r="B75" s="7" t="s">
        <v>213</v>
      </c>
      <c r="C75" s="9" t="s">
        <v>247</v>
      </c>
      <c r="D75" s="7" t="s">
        <v>248</v>
      </c>
      <c r="E75" s="22" t="s">
        <v>266</v>
      </c>
      <c r="F75" s="31" t="s">
        <v>1087</v>
      </c>
      <c r="G75" s="23" t="s">
        <v>267</v>
      </c>
      <c r="H75" s="23" t="s">
        <v>1442</v>
      </c>
      <c r="I75" s="24">
        <v>500</v>
      </c>
      <c r="J75" s="24">
        <v>750</v>
      </c>
      <c r="K75" s="24">
        <v>1000</v>
      </c>
      <c r="L75" s="24">
        <v>1250</v>
      </c>
      <c r="M75" s="24">
        <v>1500</v>
      </c>
      <c r="N75" s="10">
        <v>13</v>
      </c>
      <c r="O75" s="12">
        <v>43466</v>
      </c>
      <c r="P75" s="12">
        <v>43830</v>
      </c>
      <c r="Q75" s="10" t="s">
        <v>223</v>
      </c>
      <c r="R75" s="10">
        <v>5</v>
      </c>
      <c r="S75" s="10" t="s">
        <v>268</v>
      </c>
      <c r="T75" s="16" t="s">
        <v>269</v>
      </c>
      <c r="U75" s="10" t="s">
        <v>107</v>
      </c>
    </row>
    <row r="76" spans="1:21" ht="30" customHeight="1" x14ac:dyDescent="0.25">
      <c r="A76" s="175"/>
      <c r="B76" s="7" t="s">
        <v>213</v>
      </c>
      <c r="C76" s="9" t="s">
        <v>247</v>
      </c>
      <c r="D76" s="7" t="s">
        <v>248</v>
      </c>
      <c r="E76" s="22" t="s">
        <v>270</v>
      </c>
      <c r="F76" s="31" t="s">
        <v>1088</v>
      </c>
      <c r="G76" s="23" t="s">
        <v>96</v>
      </c>
      <c r="H76" s="23"/>
      <c r="I76" s="24">
        <v>0</v>
      </c>
      <c r="J76" s="24">
        <v>0</v>
      </c>
      <c r="K76" s="24">
        <v>0</v>
      </c>
      <c r="L76" s="24">
        <v>0</v>
      </c>
      <c r="M76" s="24">
        <v>0</v>
      </c>
      <c r="N76" s="10">
        <v>1</v>
      </c>
      <c r="O76" s="12">
        <v>43617</v>
      </c>
      <c r="P76" s="12">
        <v>43830</v>
      </c>
      <c r="Q76" s="10" t="s">
        <v>232</v>
      </c>
      <c r="R76" s="10">
        <v>2</v>
      </c>
      <c r="S76" s="10" t="s">
        <v>271</v>
      </c>
      <c r="T76" s="16" t="s">
        <v>272</v>
      </c>
      <c r="U76" s="10" t="s">
        <v>107</v>
      </c>
    </row>
    <row r="77" spans="1:21" ht="30" customHeight="1" x14ac:dyDescent="0.25">
      <c r="A77" s="175"/>
      <c r="B77" s="7" t="s">
        <v>213</v>
      </c>
      <c r="C77" s="9" t="s">
        <v>247</v>
      </c>
      <c r="D77" s="7" t="s">
        <v>248</v>
      </c>
      <c r="E77" s="22" t="s">
        <v>273</v>
      </c>
      <c r="F77" s="31" t="s">
        <v>1089</v>
      </c>
      <c r="G77" s="23" t="s">
        <v>23</v>
      </c>
      <c r="H77" s="23" t="s">
        <v>1406</v>
      </c>
      <c r="I77" s="24">
        <v>500</v>
      </c>
      <c r="J77" s="24">
        <v>750</v>
      </c>
      <c r="K77" s="24">
        <v>1000</v>
      </c>
      <c r="L77" s="24">
        <v>1250</v>
      </c>
      <c r="M77" s="24">
        <v>1500</v>
      </c>
      <c r="N77" s="10">
        <v>5</v>
      </c>
      <c r="O77" s="12">
        <v>43466</v>
      </c>
      <c r="P77" s="12">
        <v>43830</v>
      </c>
      <c r="Q77" s="10" t="s">
        <v>232</v>
      </c>
      <c r="R77" s="10">
        <v>2</v>
      </c>
      <c r="S77" s="10" t="s">
        <v>274</v>
      </c>
      <c r="T77" s="16" t="s">
        <v>275</v>
      </c>
      <c r="U77" s="10" t="s">
        <v>75</v>
      </c>
    </row>
    <row r="78" spans="1:21" ht="30" customHeight="1" x14ac:dyDescent="0.25">
      <c r="A78" s="175"/>
      <c r="B78" s="7" t="s">
        <v>213</v>
      </c>
      <c r="C78" s="9" t="s">
        <v>247</v>
      </c>
      <c r="D78" s="7" t="s">
        <v>248</v>
      </c>
      <c r="E78" s="22" t="s">
        <v>276</v>
      </c>
      <c r="F78" s="31" t="s">
        <v>1090</v>
      </c>
      <c r="G78" s="23" t="s">
        <v>23</v>
      </c>
      <c r="H78" s="23" t="s">
        <v>1406</v>
      </c>
      <c r="I78" s="24">
        <v>500</v>
      </c>
      <c r="J78" s="24">
        <v>750</v>
      </c>
      <c r="K78" s="24">
        <v>1000</v>
      </c>
      <c r="L78" s="24">
        <v>1250</v>
      </c>
      <c r="M78" s="24">
        <v>1500</v>
      </c>
      <c r="N78" s="10">
        <v>5</v>
      </c>
      <c r="O78" s="12">
        <v>43466</v>
      </c>
      <c r="P78" s="12">
        <v>43830</v>
      </c>
      <c r="Q78" s="10" t="s">
        <v>71</v>
      </c>
      <c r="R78" s="10">
        <v>1</v>
      </c>
      <c r="S78" s="10" t="s">
        <v>277</v>
      </c>
      <c r="T78" s="20">
        <v>41396</v>
      </c>
      <c r="U78" s="10" t="s">
        <v>75</v>
      </c>
    </row>
    <row r="79" spans="1:21" ht="30" customHeight="1" x14ac:dyDescent="0.25">
      <c r="A79" s="175"/>
      <c r="B79" s="7" t="s">
        <v>213</v>
      </c>
      <c r="C79" s="9" t="s">
        <v>247</v>
      </c>
      <c r="D79" s="7" t="s">
        <v>248</v>
      </c>
      <c r="E79" s="22" t="s">
        <v>278</v>
      </c>
      <c r="F79" s="31" t="s">
        <v>1091</v>
      </c>
      <c r="G79" s="23" t="s">
        <v>149</v>
      </c>
      <c r="H79" s="23"/>
      <c r="I79" s="24">
        <v>0</v>
      </c>
      <c r="J79" s="24">
        <v>0</v>
      </c>
      <c r="K79" s="24">
        <v>0</v>
      </c>
      <c r="L79" s="24">
        <v>0</v>
      </c>
      <c r="M79" s="24">
        <v>0</v>
      </c>
      <c r="N79" s="10">
        <v>5</v>
      </c>
      <c r="O79" s="12">
        <v>43466</v>
      </c>
      <c r="P79" s="12">
        <v>43830</v>
      </c>
      <c r="Q79" s="13">
        <v>43481.810416666667</v>
      </c>
      <c r="R79" s="10">
        <v>1</v>
      </c>
      <c r="S79" s="10" t="s">
        <v>279</v>
      </c>
      <c r="T79" s="20">
        <v>37317</v>
      </c>
      <c r="U79" s="10" t="s">
        <v>75</v>
      </c>
    </row>
    <row r="80" spans="1:21" ht="30" customHeight="1" x14ac:dyDescent="0.25">
      <c r="A80" s="175"/>
      <c r="B80" s="7" t="s">
        <v>213</v>
      </c>
      <c r="C80" s="9" t="s">
        <v>247</v>
      </c>
      <c r="D80" s="7" t="s">
        <v>248</v>
      </c>
      <c r="E80" s="22" t="s">
        <v>280</v>
      </c>
      <c r="F80" s="31" t="s">
        <v>1092</v>
      </c>
      <c r="G80" s="23" t="s">
        <v>31</v>
      </c>
      <c r="H80" s="7" t="s">
        <v>1401</v>
      </c>
      <c r="I80" s="24">
        <v>0</v>
      </c>
      <c r="J80" s="24">
        <v>0</v>
      </c>
      <c r="K80" s="24">
        <v>0</v>
      </c>
      <c r="L80" s="24">
        <v>0</v>
      </c>
      <c r="M80" s="24">
        <v>0</v>
      </c>
      <c r="N80" s="10">
        <v>13</v>
      </c>
      <c r="O80" s="12">
        <v>43466</v>
      </c>
      <c r="P80" s="12">
        <v>43830</v>
      </c>
      <c r="Q80" s="13">
        <v>43481.810416666667</v>
      </c>
      <c r="R80" s="10">
        <v>2</v>
      </c>
      <c r="S80" s="10" t="s">
        <v>281</v>
      </c>
      <c r="T80" s="16" t="s">
        <v>282</v>
      </c>
      <c r="U80" s="10" t="s">
        <v>35</v>
      </c>
    </row>
    <row r="81" spans="1:21" ht="30" customHeight="1" x14ac:dyDescent="0.25">
      <c r="A81" s="175"/>
      <c r="B81" s="7" t="s">
        <v>213</v>
      </c>
      <c r="C81" s="9" t="s">
        <v>283</v>
      </c>
      <c r="D81" s="7" t="s">
        <v>284</v>
      </c>
      <c r="E81" s="22" t="s">
        <v>285</v>
      </c>
      <c r="F81" s="31" t="s">
        <v>1093</v>
      </c>
      <c r="G81" s="23" t="s">
        <v>253</v>
      </c>
      <c r="H81" s="23" t="s">
        <v>1403</v>
      </c>
      <c r="I81" s="24">
        <v>0</v>
      </c>
      <c r="J81" s="24">
        <v>2000</v>
      </c>
      <c r="K81" s="24">
        <v>2500</v>
      </c>
      <c r="L81" s="24">
        <v>3000</v>
      </c>
      <c r="M81" s="24">
        <v>3500</v>
      </c>
      <c r="N81" s="10">
        <v>1</v>
      </c>
      <c r="O81" s="12">
        <v>43466</v>
      </c>
      <c r="P81" s="12">
        <v>43830</v>
      </c>
      <c r="Q81" s="13">
        <v>43481.81040509259</v>
      </c>
      <c r="R81" s="10">
        <v>2</v>
      </c>
      <c r="S81" s="10" t="s">
        <v>286</v>
      </c>
      <c r="T81" s="16" t="s">
        <v>52</v>
      </c>
      <c r="U81" s="10" t="s">
        <v>26</v>
      </c>
    </row>
    <row r="82" spans="1:21" ht="30" customHeight="1" x14ac:dyDescent="0.25">
      <c r="A82" s="175"/>
      <c r="B82" s="7" t="s">
        <v>213</v>
      </c>
      <c r="C82" s="9" t="s">
        <v>283</v>
      </c>
      <c r="D82" s="7" t="s">
        <v>284</v>
      </c>
      <c r="E82" s="22" t="s">
        <v>287</v>
      </c>
      <c r="F82" s="31" t="s">
        <v>1094</v>
      </c>
      <c r="G82" s="23" t="s">
        <v>31</v>
      </c>
      <c r="H82" s="23"/>
      <c r="I82" s="24">
        <v>0</v>
      </c>
      <c r="J82" s="24">
        <v>42500</v>
      </c>
      <c r="K82" s="24">
        <v>65000</v>
      </c>
      <c r="L82" s="24">
        <v>75000</v>
      </c>
      <c r="M82" s="24">
        <v>75000</v>
      </c>
      <c r="N82" s="10">
        <v>1</v>
      </c>
      <c r="O82" s="12">
        <v>43466</v>
      </c>
      <c r="P82" s="12">
        <v>43523</v>
      </c>
      <c r="Q82" s="10" t="s">
        <v>223</v>
      </c>
      <c r="R82" s="10">
        <v>4</v>
      </c>
      <c r="S82" s="10" t="s">
        <v>288</v>
      </c>
      <c r="T82" s="16" t="s">
        <v>289</v>
      </c>
      <c r="U82" s="10" t="s">
        <v>107</v>
      </c>
    </row>
    <row r="83" spans="1:21" ht="30" customHeight="1" x14ac:dyDescent="0.25">
      <c r="A83" s="175"/>
      <c r="B83" s="7" t="s">
        <v>213</v>
      </c>
      <c r="C83" s="9" t="s">
        <v>283</v>
      </c>
      <c r="D83" s="7" t="s">
        <v>284</v>
      </c>
      <c r="E83" s="22" t="s">
        <v>290</v>
      </c>
      <c r="F83" s="31" t="s">
        <v>1095</v>
      </c>
      <c r="G83" s="27"/>
      <c r="H83" s="27"/>
      <c r="I83" s="24">
        <v>0</v>
      </c>
      <c r="J83" s="24">
        <v>42500</v>
      </c>
      <c r="K83" s="24">
        <v>65000</v>
      </c>
      <c r="L83" s="24">
        <v>75000</v>
      </c>
      <c r="M83" s="24">
        <v>75000</v>
      </c>
      <c r="N83" s="10">
        <v>1</v>
      </c>
      <c r="O83" s="12">
        <v>43466</v>
      </c>
      <c r="P83" s="12">
        <v>43496</v>
      </c>
      <c r="Q83" s="10" t="s">
        <v>227</v>
      </c>
      <c r="R83" s="10">
        <v>1</v>
      </c>
      <c r="S83" s="10" t="s">
        <v>292</v>
      </c>
      <c r="T83" s="20">
        <v>37682</v>
      </c>
      <c r="U83" s="10" t="s">
        <v>95</v>
      </c>
    </row>
    <row r="84" spans="1:21" ht="30" customHeight="1" x14ac:dyDescent="0.25">
      <c r="A84" s="175"/>
      <c r="B84" s="7" t="s">
        <v>213</v>
      </c>
      <c r="C84" s="9" t="s">
        <v>283</v>
      </c>
      <c r="D84" s="7" t="s">
        <v>284</v>
      </c>
      <c r="E84" s="22" t="s">
        <v>293</v>
      </c>
      <c r="F84" s="31" t="s">
        <v>1096</v>
      </c>
      <c r="G84" s="23" t="s">
        <v>31</v>
      </c>
      <c r="H84" s="23"/>
      <c r="I84" s="24">
        <v>0</v>
      </c>
      <c r="J84" s="24">
        <v>42500</v>
      </c>
      <c r="K84" s="24">
        <v>65000</v>
      </c>
      <c r="L84" s="24">
        <v>87500</v>
      </c>
      <c r="M84" s="24">
        <v>90000</v>
      </c>
      <c r="N84" s="10">
        <v>13</v>
      </c>
      <c r="O84" s="12">
        <v>43466</v>
      </c>
      <c r="P84" s="12">
        <v>43830</v>
      </c>
      <c r="Q84" s="10" t="s">
        <v>227</v>
      </c>
      <c r="R84" s="10">
        <v>3</v>
      </c>
      <c r="S84" s="10" t="s">
        <v>294</v>
      </c>
      <c r="T84" s="16" t="s">
        <v>295</v>
      </c>
      <c r="U84" s="10" t="s">
        <v>296</v>
      </c>
    </row>
    <row r="85" spans="1:21" ht="30" customHeight="1" x14ac:dyDescent="0.25">
      <c r="A85" s="175"/>
      <c r="B85" s="7" t="s">
        <v>213</v>
      </c>
      <c r="C85" s="9" t="s">
        <v>283</v>
      </c>
      <c r="D85" s="7" t="s">
        <v>284</v>
      </c>
      <c r="E85" s="22" t="s">
        <v>297</v>
      </c>
      <c r="F85" s="31" t="s">
        <v>1097</v>
      </c>
      <c r="G85" s="23" t="s">
        <v>96</v>
      </c>
      <c r="H85" s="23" t="s">
        <v>1416</v>
      </c>
      <c r="I85" s="24">
        <v>0</v>
      </c>
      <c r="J85" s="24">
        <v>42500</v>
      </c>
      <c r="K85" s="24">
        <v>65000</v>
      </c>
      <c r="L85" s="24">
        <v>70000</v>
      </c>
      <c r="M85" s="24">
        <v>75000</v>
      </c>
      <c r="N85" s="10">
        <v>5</v>
      </c>
      <c r="O85" s="12">
        <v>43466</v>
      </c>
      <c r="P85" s="12">
        <v>43830</v>
      </c>
      <c r="Q85" s="10" t="s">
        <v>227</v>
      </c>
      <c r="R85" s="10">
        <v>4</v>
      </c>
      <c r="S85" s="10" t="s">
        <v>298</v>
      </c>
      <c r="T85" s="16" t="s">
        <v>299</v>
      </c>
      <c r="U85" s="10" t="s">
        <v>75</v>
      </c>
    </row>
    <row r="86" spans="1:21" ht="30" customHeight="1" x14ac:dyDescent="0.25">
      <c r="A86" s="175"/>
      <c r="B86" s="7" t="s">
        <v>213</v>
      </c>
      <c r="C86" s="9" t="s">
        <v>283</v>
      </c>
      <c r="D86" s="7" t="s">
        <v>284</v>
      </c>
      <c r="E86" s="22" t="s">
        <v>300</v>
      </c>
      <c r="F86" s="31" t="s">
        <v>1098</v>
      </c>
      <c r="G86" s="27"/>
      <c r="H86" s="27" t="s">
        <v>1416</v>
      </c>
      <c r="I86" s="24">
        <v>0</v>
      </c>
      <c r="J86" s="24">
        <v>3000</v>
      </c>
      <c r="K86" s="24">
        <v>0</v>
      </c>
      <c r="L86" s="24">
        <v>0</v>
      </c>
      <c r="M86" s="24">
        <v>0</v>
      </c>
      <c r="N86" s="10">
        <v>13</v>
      </c>
      <c r="O86" s="12">
        <v>43466</v>
      </c>
      <c r="P86" s="12">
        <v>43830</v>
      </c>
      <c r="Q86" s="10" t="s">
        <v>232</v>
      </c>
      <c r="R86" s="10">
        <v>5</v>
      </c>
      <c r="S86" s="10" t="s">
        <v>302</v>
      </c>
      <c r="T86" s="16" t="s">
        <v>303</v>
      </c>
      <c r="U86" s="10" t="s">
        <v>75</v>
      </c>
    </row>
    <row r="87" spans="1:21" ht="30" customHeight="1" x14ac:dyDescent="0.25">
      <c r="A87" s="175"/>
      <c r="B87" s="7" t="s">
        <v>213</v>
      </c>
      <c r="C87" s="9" t="s">
        <v>283</v>
      </c>
      <c r="D87" s="7" t="s">
        <v>284</v>
      </c>
      <c r="E87" s="22" t="s">
        <v>304</v>
      </c>
      <c r="F87" s="31" t="s">
        <v>1099</v>
      </c>
      <c r="G87" s="23" t="s">
        <v>96</v>
      </c>
      <c r="H87" s="23"/>
      <c r="I87" s="24">
        <v>0</v>
      </c>
      <c r="J87" s="24">
        <v>0</v>
      </c>
      <c r="K87" s="24">
        <v>0</v>
      </c>
      <c r="L87" s="24">
        <v>0</v>
      </c>
      <c r="M87" s="24">
        <v>0</v>
      </c>
      <c r="N87" s="10">
        <v>1</v>
      </c>
      <c r="O87" s="12">
        <v>43497</v>
      </c>
      <c r="P87" s="12">
        <v>43525</v>
      </c>
      <c r="Q87" s="10" t="s">
        <v>232</v>
      </c>
      <c r="R87" s="10">
        <v>1</v>
      </c>
      <c r="S87" s="10" t="s">
        <v>305</v>
      </c>
      <c r="T87" s="20">
        <v>38109</v>
      </c>
      <c r="U87" s="10" t="s">
        <v>75</v>
      </c>
    </row>
    <row r="88" spans="1:21" ht="30" customHeight="1" x14ac:dyDescent="0.25">
      <c r="A88" s="175"/>
      <c r="B88" s="7" t="s">
        <v>213</v>
      </c>
      <c r="C88" s="9" t="s">
        <v>283</v>
      </c>
      <c r="D88" s="7" t="s">
        <v>284</v>
      </c>
      <c r="E88" s="22" t="s">
        <v>306</v>
      </c>
      <c r="F88" s="31" t="s">
        <v>1100</v>
      </c>
      <c r="G88" s="23" t="s">
        <v>31</v>
      </c>
      <c r="H88" s="23"/>
      <c r="I88" s="24">
        <v>0</v>
      </c>
      <c r="J88" s="24">
        <v>0</v>
      </c>
      <c r="K88" s="24">
        <v>0</v>
      </c>
      <c r="L88" s="24">
        <v>0</v>
      </c>
      <c r="M88" s="24">
        <v>0</v>
      </c>
      <c r="N88" s="10">
        <v>7</v>
      </c>
      <c r="O88" s="12">
        <v>43466</v>
      </c>
      <c r="P88" s="12">
        <v>43830</v>
      </c>
      <c r="Q88" s="10" t="s">
        <v>71</v>
      </c>
      <c r="R88" s="10">
        <v>2</v>
      </c>
      <c r="S88" s="10" t="s">
        <v>307</v>
      </c>
      <c r="T88" s="16" t="s">
        <v>308</v>
      </c>
      <c r="U88" s="10" t="s">
        <v>75</v>
      </c>
    </row>
    <row r="89" spans="1:21" ht="30" customHeight="1" x14ac:dyDescent="0.25">
      <c r="A89" s="175"/>
      <c r="B89" s="7" t="s">
        <v>213</v>
      </c>
      <c r="C89" s="9" t="s">
        <v>283</v>
      </c>
      <c r="D89" s="7" t="s">
        <v>284</v>
      </c>
      <c r="E89" s="22" t="s">
        <v>309</v>
      </c>
      <c r="F89" s="31" t="s">
        <v>1101</v>
      </c>
      <c r="G89" s="23" t="s">
        <v>31</v>
      </c>
      <c r="H89" s="23"/>
      <c r="I89" s="24">
        <v>0</v>
      </c>
      <c r="J89" s="24">
        <v>42500</v>
      </c>
      <c r="K89" s="24">
        <v>65000</v>
      </c>
      <c r="L89" s="24">
        <v>75000</v>
      </c>
      <c r="M89" s="24">
        <v>80000</v>
      </c>
      <c r="N89" s="10">
        <v>0</v>
      </c>
      <c r="O89" s="12">
        <v>43617</v>
      </c>
      <c r="P89" s="12">
        <v>43830</v>
      </c>
      <c r="Q89" s="13">
        <v>43663.451689814814</v>
      </c>
      <c r="R89" s="10">
        <v>0</v>
      </c>
      <c r="S89" s="10" t="s">
        <v>310</v>
      </c>
      <c r="T89" s="16" t="s">
        <v>136</v>
      </c>
      <c r="U89" s="10" t="s">
        <v>141</v>
      </c>
    </row>
    <row r="90" spans="1:21" ht="30" customHeight="1" x14ac:dyDescent="0.25">
      <c r="A90" s="175"/>
      <c r="B90" s="7" t="s">
        <v>213</v>
      </c>
      <c r="C90" s="9" t="s">
        <v>214</v>
      </c>
      <c r="D90" s="7" t="s">
        <v>215</v>
      </c>
      <c r="E90" s="22" t="s">
        <v>995</v>
      </c>
      <c r="F90" s="31" t="s">
        <v>1387</v>
      </c>
      <c r="G90" s="23" t="s">
        <v>31</v>
      </c>
      <c r="H90" s="23"/>
      <c r="I90" s="24">
        <v>0</v>
      </c>
      <c r="J90" s="24">
        <v>0</v>
      </c>
      <c r="K90" s="24">
        <v>0</v>
      </c>
      <c r="L90" s="24">
        <v>0</v>
      </c>
      <c r="M90" s="24">
        <v>0</v>
      </c>
      <c r="N90" s="10"/>
      <c r="O90" s="10"/>
      <c r="P90" s="10"/>
      <c r="Q90" s="10"/>
      <c r="R90" s="10"/>
      <c r="S90" s="10"/>
      <c r="T90" s="16"/>
      <c r="U90" s="10" t="s">
        <v>296</v>
      </c>
    </row>
    <row r="91" spans="1:21" ht="30" customHeight="1" x14ac:dyDescent="0.25">
      <c r="A91" s="175"/>
      <c r="B91" s="7" t="s">
        <v>213</v>
      </c>
      <c r="C91" s="9" t="s">
        <v>247</v>
      </c>
      <c r="D91" s="7" t="s">
        <v>248</v>
      </c>
      <c r="E91" s="22" t="s">
        <v>996</v>
      </c>
      <c r="F91" s="31" t="s">
        <v>1388</v>
      </c>
      <c r="G91" s="27"/>
      <c r="H91" s="27"/>
      <c r="I91" s="24">
        <v>0</v>
      </c>
      <c r="J91" s="24">
        <v>4000</v>
      </c>
      <c r="K91" s="24">
        <v>0</v>
      </c>
      <c r="L91" s="24">
        <v>0</v>
      </c>
      <c r="M91" s="24">
        <v>0</v>
      </c>
      <c r="N91" s="10"/>
      <c r="O91" s="10"/>
      <c r="P91" s="10"/>
      <c r="Q91" s="10"/>
      <c r="R91" s="10"/>
      <c r="S91" s="10"/>
      <c r="T91" s="16"/>
      <c r="U91" s="10" t="s">
        <v>75</v>
      </c>
    </row>
    <row r="92" spans="1:21" ht="30" customHeight="1" x14ac:dyDescent="0.25">
      <c r="A92" s="175"/>
      <c r="B92" s="7" t="s">
        <v>213</v>
      </c>
      <c r="C92" s="9" t="s">
        <v>247</v>
      </c>
      <c r="D92" s="7" t="s">
        <v>248</v>
      </c>
      <c r="E92" s="22" t="s">
        <v>998</v>
      </c>
      <c r="F92" s="31" t="s">
        <v>1389</v>
      </c>
      <c r="G92" s="23" t="s">
        <v>31</v>
      </c>
      <c r="H92" s="23"/>
      <c r="I92" s="24">
        <v>0</v>
      </c>
      <c r="J92" s="24">
        <v>60000</v>
      </c>
      <c r="K92" s="24">
        <v>0</v>
      </c>
      <c r="L92" s="24">
        <v>0</v>
      </c>
      <c r="M92" s="24">
        <v>0</v>
      </c>
      <c r="N92" s="10"/>
      <c r="O92" s="10"/>
      <c r="P92" s="10"/>
      <c r="Q92" s="10"/>
      <c r="R92" s="10"/>
      <c r="S92" s="10"/>
      <c r="T92" s="16"/>
      <c r="U92" s="10" t="s">
        <v>999</v>
      </c>
    </row>
    <row r="93" spans="1:21" ht="30" customHeight="1" x14ac:dyDescent="0.25">
      <c r="A93" s="175"/>
      <c r="B93" s="7" t="s">
        <v>213</v>
      </c>
      <c r="C93" s="9" t="s">
        <v>247</v>
      </c>
      <c r="D93" s="7" t="s">
        <v>248</v>
      </c>
      <c r="E93" s="22" t="s">
        <v>1000</v>
      </c>
      <c r="F93" s="31" t="s">
        <v>1390</v>
      </c>
      <c r="G93" s="23" t="s">
        <v>31</v>
      </c>
      <c r="H93" s="23" t="s">
        <v>1406</v>
      </c>
      <c r="I93" s="24">
        <v>500</v>
      </c>
      <c r="J93" s="24">
        <v>750</v>
      </c>
      <c r="K93" s="24">
        <v>1000</v>
      </c>
      <c r="L93" s="24">
        <v>1250</v>
      </c>
      <c r="M93" s="24">
        <v>1500</v>
      </c>
      <c r="N93" s="10"/>
      <c r="O93" s="10"/>
      <c r="P93" s="10"/>
      <c r="Q93" s="10"/>
      <c r="R93" s="10"/>
      <c r="S93" s="10"/>
      <c r="T93" s="16"/>
      <c r="U93" s="10" t="s">
        <v>296</v>
      </c>
    </row>
    <row r="94" spans="1:21" ht="30" customHeight="1" x14ac:dyDescent="0.25">
      <c r="A94" s="175"/>
      <c r="B94" s="7" t="s">
        <v>213</v>
      </c>
      <c r="C94" s="9" t="s">
        <v>247</v>
      </c>
      <c r="D94" s="7" t="s">
        <v>248</v>
      </c>
      <c r="E94" s="22" t="s">
        <v>1001</v>
      </c>
      <c r="F94" s="31" t="s">
        <v>1391</v>
      </c>
      <c r="G94" s="23" t="s">
        <v>31</v>
      </c>
      <c r="H94" s="23" t="s">
        <v>1406</v>
      </c>
      <c r="I94" s="24">
        <v>500</v>
      </c>
      <c r="J94" s="24">
        <v>750</v>
      </c>
      <c r="K94" s="24">
        <v>1000</v>
      </c>
      <c r="L94" s="24">
        <v>1250</v>
      </c>
      <c r="M94" s="24">
        <v>1500</v>
      </c>
      <c r="N94" s="10"/>
      <c r="O94" s="10"/>
      <c r="P94" s="10"/>
      <c r="Q94" s="10"/>
      <c r="R94" s="10"/>
      <c r="S94" s="10"/>
      <c r="T94" s="16"/>
      <c r="U94" s="10" t="s">
        <v>1002</v>
      </c>
    </row>
    <row r="95" spans="1:21" ht="30" customHeight="1" x14ac:dyDescent="0.25">
      <c r="A95" s="176"/>
      <c r="B95" s="7" t="s">
        <v>213</v>
      </c>
      <c r="C95" s="9" t="s">
        <v>247</v>
      </c>
      <c r="D95" s="7" t="s">
        <v>248</v>
      </c>
      <c r="E95" s="22" t="s">
        <v>1003</v>
      </c>
      <c r="F95" s="31" t="s">
        <v>1392</v>
      </c>
      <c r="G95" s="23" t="s">
        <v>31</v>
      </c>
      <c r="H95" s="23"/>
      <c r="I95" s="24">
        <v>0</v>
      </c>
      <c r="J95" s="24">
        <v>0</v>
      </c>
      <c r="K95" s="24">
        <v>0</v>
      </c>
      <c r="L95" s="24">
        <v>0</v>
      </c>
      <c r="M95" s="24">
        <v>0</v>
      </c>
      <c r="N95" s="10"/>
      <c r="O95" s="10"/>
      <c r="P95" s="10"/>
      <c r="Q95" s="10"/>
      <c r="R95" s="10"/>
      <c r="S95" s="10"/>
      <c r="T95" s="16"/>
      <c r="U95" s="10" t="s">
        <v>35</v>
      </c>
    </row>
    <row r="96" spans="1:21" ht="30" customHeight="1" x14ac:dyDescent="0.25">
      <c r="A96" s="177" t="s">
        <v>312</v>
      </c>
      <c r="B96" s="7" t="s">
        <v>312</v>
      </c>
      <c r="C96" s="8" t="s">
        <v>313</v>
      </c>
      <c r="D96" s="7" t="s">
        <v>314</v>
      </c>
      <c r="E96" s="22" t="s">
        <v>315</v>
      </c>
      <c r="F96" s="31" t="s">
        <v>1102</v>
      </c>
      <c r="G96" s="23" t="s">
        <v>31</v>
      </c>
      <c r="H96" s="23" t="s">
        <v>1407</v>
      </c>
      <c r="I96" s="24">
        <v>1000</v>
      </c>
      <c r="J96" s="24">
        <v>1500</v>
      </c>
      <c r="K96" s="24">
        <v>1750</v>
      </c>
      <c r="L96" s="24">
        <v>2000</v>
      </c>
      <c r="M96" s="24">
        <v>2500</v>
      </c>
      <c r="N96" s="10">
        <v>13</v>
      </c>
      <c r="O96" s="12">
        <v>43466</v>
      </c>
      <c r="P96" s="12">
        <v>43830</v>
      </c>
      <c r="Q96" s="13">
        <v>43481.81040509259</v>
      </c>
      <c r="R96" s="10">
        <v>3</v>
      </c>
      <c r="S96" s="10" t="s">
        <v>316</v>
      </c>
      <c r="T96" s="16" t="s">
        <v>317</v>
      </c>
      <c r="U96" s="10" t="s">
        <v>103</v>
      </c>
    </row>
    <row r="97" spans="1:21" ht="30" customHeight="1" x14ac:dyDescent="0.25">
      <c r="A97" s="178"/>
      <c r="B97" s="7" t="s">
        <v>312</v>
      </c>
      <c r="C97" s="8" t="s">
        <v>318</v>
      </c>
      <c r="D97" s="7" t="s">
        <v>319</v>
      </c>
      <c r="E97" s="22" t="s">
        <v>320</v>
      </c>
      <c r="F97" s="31" t="s">
        <v>1103</v>
      </c>
      <c r="G97" s="23" t="s">
        <v>31</v>
      </c>
      <c r="H97" s="23" t="s">
        <v>1507</v>
      </c>
      <c r="I97" s="24">
        <v>0</v>
      </c>
      <c r="J97" s="24">
        <v>40000</v>
      </c>
      <c r="K97" s="24">
        <v>40000</v>
      </c>
      <c r="L97" s="24">
        <v>40000</v>
      </c>
      <c r="M97" s="24">
        <v>40000</v>
      </c>
      <c r="N97" s="10">
        <v>3</v>
      </c>
      <c r="O97" s="12">
        <v>43466</v>
      </c>
      <c r="P97" s="12">
        <v>43830</v>
      </c>
      <c r="Q97" s="13">
        <v>43481.81040509259</v>
      </c>
      <c r="R97" s="10">
        <v>2</v>
      </c>
      <c r="S97" s="10" t="s">
        <v>321</v>
      </c>
      <c r="T97" s="16" t="s">
        <v>322</v>
      </c>
      <c r="U97" s="10" t="s">
        <v>103</v>
      </c>
    </row>
    <row r="98" spans="1:21" ht="30" customHeight="1" x14ac:dyDescent="0.25">
      <c r="A98" s="178"/>
      <c r="B98" s="7" t="s">
        <v>312</v>
      </c>
      <c r="C98" s="8" t="s">
        <v>313</v>
      </c>
      <c r="D98" s="7" t="s">
        <v>314</v>
      </c>
      <c r="E98" s="22" t="s">
        <v>323</v>
      </c>
      <c r="F98" s="31" t="s">
        <v>1104</v>
      </c>
      <c r="G98" s="23" t="s">
        <v>324</v>
      </c>
      <c r="H98" s="23" t="s">
        <v>1407</v>
      </c>
      <c r="I98" s="24">
        <v>200</v>
      </c>
      <c r="J98" s="24">
        <v>250</v>
      </c>
      <c r="K98" s="24">
        <v>300</v>
      </c>
      <c r="L98" s="24">
        <v>350</v>
      </c>
      <c r="M98" s="24">
        <v>400</v>
      </c>
      <c r="N98" s="10">
        <v>5</v>
      </c>
      <c r="O98" s="12">
        <v>43466</v>
      </c>
      <c r="P98" s="12">
        <v>43830</v>
      </c>
      <c r="Q98" s="13">
        <v>43481.81040509259</v>
      </c>
      <c r="R98" s="10">
        <v>2</v>
      </c>
      <c r="S98" s="10" t="s">
        <v>325</v>
      </c>
      <c r="T98" s="16" t="s">
        <v>326</v>
      </c>
      <c r="U98" s="10" t="s">
        <v>103</v>
      </c>
    </row>
    <row r="99" spans="1:21" ht="30" customHeight="1" x14ac:dyDescent="0.25">
      <c r="A99" s="178"/>
      <c r="B99" s="7" t="s">
        <v>312</v>
      </c>
      <c r="C99" s="8" t="s">
        <v>313</v>
      </c>
      <c r="D99" s="7" t="s">
        <v>314</v>
      </c>
      <c r="E99" s="22" t="s">
        <v>327</v>
      </c>
      <c r="F99" s="31" t="s">
        <v>1105</v>
      </c>
      <c r="G99" s="23" t="s">
        <v>328</v>
      </c>
      <c r="H99" s="23"/>
      <c r="I99" s="24">
        <v>0</v>
      </c>
      <c r="J99" s="24">
        <v>0</v>
      </c>
      <c r="K99" s="24">
        <v>0</v>
      </c>
      <c r="L99" s="24">
        <v>0</v>
      </c>
      <c r="M99" s="24">
        <v>0</v>
      </c>
      <c r="N99" s="10">
        <v>13</v>
      </c>
      <c r="O99" s="12">
        <v>43466</v>
      </c>
      <c r="P99" s="12">
        <v>43830</v>
      </c>
      <c r="Q99" s="13">
        <v>43481.810416666667</v>
      </c>
      <c r="R99" s="10">
        <v>1</v>
      </c>
      <c r="S99" s="10" t="s">
        <v>329</v>
      </c>
      <c r="T99" s="20">
        <v>38808</v>
      </c>
      <c r="U99" s="10" t="s">
        <v>126</v>
      </c>
    </row>
    <row r="100" spans="1:21" ht="30" customHeight="1" x14ac:dyDescent="0.25">
      <c r="A100" s="178"/>
      <c r="B100" s="7" t="s">
        <v>312</v>
      </c>
      <c r="C100" s="8" t="s">
        <v>313</v>
      </c>
      <c r="D100" s="7" t="s">
        <v>314</v>
      </c>
      <c r="E100" s="22" t="s">
        <v>330</v>
      </c>
      <c r="F100" s="31" t="s">
        <v>1106</v>
      </c>
      <c r="G100" s="23" t="s">
        <v>331</v>
      </c>
      <c r="H100" s="23"/>
      <c r="I100" s="24">
        <v>0</v>
      </c>
      <c r="J100" s="24">
        <v>0</v>
      </c>
      <c r="K100" s="24">
        <v>0</v>
      </c>
      <c r="L100" s="24">
        <v>0</v>
      </c>
      <c r="M100" s="24">
        <v>0</v>
      </c>
      <c r="N100" s="10">
        <v>13</v>
      </c>
      <c r="O100" s="12">
        <v>43466</v>
      </c>
      <c r="P100" s="12">
        <v>43830</v>
      </c>
      <c r="Q100" s="13">
        <v>43481.810416666667</v>
      </c>
      <c r="R100" s="10">
        <v>1</v>
      </c>
      <c r="S100" s="10" t="s">
        <v>332</v>
      </c>
      <c r="T100" s="20">
        <v>38808</v>
      </c>
      <c r="U100" s="10" t="s">
        <v>126</v>
      </c>
    </row>
    <row r="101" spans="1:21" ht="30" customHeight="1" x14ac:dyDescent="0.25">
      <c r="A101" s="178"/>
      <c r="B101" s="7" t="s">
        <v>312</v>
      </c>
      <c r="C101" s="8" t="s">
        <v>313</v>
      </c>
      <c r="D101" s="7" t="s">
        <v>314</v>
      </c>
      <c r="E101" s="22" t="s">
        <v>333</v>
      </c>
      <c r="F101" s="31" t="s">
        <v>1107</v>
      </c>
      <c r="G101" s="23" t="s">
        <v>334</v>
      </c>
      <c r="H101" s="23"/>
      <c r="I101" s="24">
        <v>0</v>
      </c>
      <c r="J101" s="24">
        <v>0</v>
      </c>
      <c r="K101" s="24">
        <v>0</v>
      </c>
      <c r="L101" s="24">
        <v>0</v>
      </c>
      <c r="M101" s="24">
        <v>0</v>
      </c>
      <c r="N101" s="10">
        <v>13</v>
      </c>
      <c r="O101" s="12">
        <v>43466</v>
      </c>
      <c r="P101" s="12">
        <v>43830</v>
      </c>
      <c r="Q101" s="13">
        <v>43481.810416666667</v>
      </c>
      <c r="R101" s="10">
        <v>1</v>
      </c>
      <c r="S101" s="10" t="s">
        <v>335</v>
      </c>
      <c r="T101" s="20">
        <v>38808</v>
      </c>
      <c r="U101" s="10" t="s">
        <v>126</v>
      </c>
    </row>
    <row r="102" spans="1:21" ht="30" customHeight="1" x14ac:dyDescent="0.25">
      <c r="A102" s="178"/>
      <c r="B102" s="7" t="s">
        <v>312</v>
      </c>
      <c r="C102" s="8" t="s">
        <v>313</v>
      </c>
      <c r="D102" s="7" t="s">
        <v>314</v>
      </c>
      <c r="E102" s="22" t="s">
        <v>336</v>
      </c>
      <c r="F102" s="31" t="s">
        <v>1108</v>
      </c>
      <c r="G102" s="27"/>
      <c r="H102" s="27"/>
      <c r="I102" s="24">
        <v>0</v>
      </c>
      <c r="J102" s="24">
        <v>0</v>
      </c>
      <c r="K102" s="24">
        <v>0</v>
      </c>
      <c r="L102" s="24">
        <v>0</v>
      </c>
      <c r="M102" s="24">
        <v>0</v>
      </c>
      <c r="N102" s="10">
        <v>13</v>
      </c>
      <c r="O102" s="12">
        <v>43466</v>
      </c>
      <c r="P102" s="12">
        <v>43830</v>
      </c>
      <c r="Q102" s="13">
        <v>43481.810416666667</v>
      </c>
      <c r="R102" s="10">
        <v>1</v>
      </c>
      <c r="S102" s="10" t="s">
        <v>338</v>
      </c>
      <c r="T102" s="20">
        <v>36983</v>
      </c>
      <c r="U102" s="10" t="s">
        <v>339</v>
      </c>
    </row>
    <row r="103" spans="1:21" ht="30" customHeight="1" x14ac:dyDescent="0.25">
      <c r="A103" s="178"/>
      <c r="B103" s="7" t="s">
        <v>312</v>
      </c>
      <c r="C103" s="8" t="s">
        <v>313</v>
      </c>
      <c r="D103" s="7" t="s">
        <v>314</v>
      </c>
      <c r="E103" s="22" t="s">
        <v>340</v>
      </c>
      <c r="F103" s="31" t="s">
        <v>1109</v>
      </c>
      <c r="G103" s="27"/>
      <c r="H103" s="27"/>
      <c r="I103" s="24">
        <v>0</v>
      </c>
      <c r="J103" s="24">
        <v>0</v>
      </c>
      <c r="K103" s="24">
        <v>0</v>
      </c>
      <c r="L103" s="24">
        <v>0</v>
      </c>
      <c r="M103" s="24">
        <v>0</v>
      </c>
      <c r="N103" s="10">
        <v>13</v>
      </c>
      <c r="O103" s="12">
        <v>43466</v>
      </c>
      <c r="P103" s="12">
        <v>43830</v>
      </c>
      <c r="Q103" s="13">
        <v>43481.810416666667</v>
      </c>
      <c r="R103" s="10">
        <v>1</v>
      </c>
      <c r="S103" s="10" t="s">
        <v>341</v>
      </c>
      <c r="T103" s="20">
        <v>36983</v>
      </c>
      <c r="U103" s="10" t="s">
        <v>339</v>
      </c>
    </row>
    <row r="104" spans="1:21" ht="30" customHeight="1" x14ac:dyDescent="0.25">
      <c r="A104" s="178"/>
      <c r="B104" s="7" t="s">
        <v>312</v>
      </c>
      <c r="C104" s="8" t="s">
        <v>313</v>
      </c>
      <c r="D104" s="7" t="s">
        <v>314</v>
      </c>
      <c r="E104" s="22" t="s">
        <v>342</v>
      </c>
      <c r="F104" s="31" t="s">
        <v>1110</v>
      </c>
      <c r="G104" s="27"/>
      <c r="H104" s="27"/>
      <c r="I104" s="24">
        <v>0</v>
      </c>
      <c r="J104" s="24">
        <v>30000</v>
      </c>
      <c r="K104" s="24">
        <v>20000</v>
      </c>
      <c r="L104" s="24">
        <v>10000</v>
      </c>
      <c r="M104" s="24">
        <v>10000</v>
      </c>
      <c r="N104" s="10">
        <v>13</v>
      </c>
      <c r="O104" s="12">
        <v>43466</v>
      </c>
      <c r="P104" s="12">
        <v>43830</v>
      </c>
      <c r="Q104" s="13">
        <v>43481.810416666667</v>
      </c>
      <c r="R104" s="10">
        <v>1</v>
      </c>
      <c r="S104" s="10" t="s">
        <v>343</v>
      </c>
      <c r="T104" s="20">
        <v>36983</v>
      </c>
      <c r="U104" s="10" t="s">
        <v>339</v>
      </c>
    </row>
    <row r="105" spans="1:21" ht="30" customHeight="1" x14ac:dyDescent="0.25">
      <c r="A105" s="178"/>
      <c r="B105" s="7" t="s">
        <v>312</v>
      </c>
      <c r="C105" s="8" t="s">
        <v>313</v>
      </c>
      <c r="D105" s="7" t="s">
        <v>314</v>
      </c>
      <c r="E105" s="22" t="s">
        <v>344</v>
      </c>
      <c r="F105" s="31" t="s">
        <v>1111</v>
      </c>
      <c r="G105" s="23" t="s">
        <v>345</v>
      </c>
      <c r="H105" s="23"/>
      <c r="I105" s="24">
        <v>0</v>
      </c>
      <c r="J105" s="24">
        <v>30000</v>
      </c>
      <c r="K105" s="24">
        <v>20000</v>
      </c>
      <c r="L105" s="24">
        <v>10000</v>
      </c>
      <c r="M105" s="24">
        <v>10000</v>
      </c>
      <c r="N105" s="10">
        <v>13</v>
      </c>
      <c r="O105" s="12">
        <v>43466</v>
      </c>
      <c r="P105" s="12">
        <v>43830</v>
      </c>
      <c r="Q105" s="13">
        <v>43481.810416666667</v>
      </c>
      <c r="R105" s="10">
        <v>1</v>
      </c>
      <c r="S105" s="10" t="s">
        <v>346</v>
      </c>
      <c r="T105" s="20">
        <v>36983</v>
      </c>
      <c r="U105" s="10" t="s">
        <v>347</v>
      </c>
    </row>
    <row r="106" spans="1:21" ht="30" customHeight="1" x14ac:dyDescent="0.25">
      <c r="A106" s="178"/>
      <c r="B106" s="7" t="s">
        <v>312</v>
      </c>
      <c r="C106" s="8" t="s">
        <v>313</v>
      </c>
      <c r="D106" s="7" t="s">
        <v>314</v>
      </c>
      <c r="E106" s="22" t="s">
        <v>348</v>
      </c>
      <c r="F106" s="31" t="s">
        <v>1112</v>
      </c>
      <c r="G106" s="23" t="s">
        <v>31</v>
      </c>
      <c r="H106" s="23"/>
      <c r="I106" s="24">
        <v>0</v>
      </c>
      <c r="J106" s="24">
        <v>30000</v>
      </c>
      <c r="K106" s="24">
        <v>20000</v>
      </c>
      <c r="L106" s="24">
        <v>10000</v>
      </c>
      <c r="M106" s="24">
        <v>10000</v>
      </c>
      <c r="N106" s="10">
        <v>13</v>
      </c>
      <c r="O106" s="12">
        <v>43466</v>
      </c>
      <c r="P106" s="12">
        <v>43830</v>
      </c>
      <c r="Q106" s="13">
        <v>43481.810416666667</v>
      </c>
      <c r="R106" s="10">
        <v>1</v>
      </c>
      <c r="S106" s="10" t="s">
        <v>349</v>
      </c>
      <c r="T106" s="20">
        <v>36923</v>
      </c>
      <c r="U106" s="10" t="s">
        <v>202</v>
      </c>
    </row>
    <row r="107" spans="1:21" ht="30" customHeight="1" x14ac:dyDescent="0.25">
      <c r="A107" s="178"/>
      <c r="B107" s="7" t="s">
        <v>312</v>
      </c>
      <c r="C107" s="8" t="s">
        <v>313</v>
      </c>
      <c r="D107" s="7" t="s">
        <v>314</v>
      </c>
      <c r="E107" s="22" t="s">
        <v>350</v>
      </c>
      <c r="F107" s="31" t="s">
        <v>1113</v>
      </c>
      <c r="G107" s="23" t="s">
        <v>31</v>
      </c>
      <c r="H107" s="23"/>
      <c r="I107" s="24">
        <v>0</v>
      </c>
      <c r="J107" s="24">
        <v>30000</v>
      </c>
      <c r="K107" s="24">
        <v>20000</v>
      </c>
      <c r="L107" s="24">
        <v>10000</v>
      </c>
      <c r="M107" s="24">
        <v>10000</v>
      </c>
      <c r="N107" s="10">
        <v>4</v>
      </c>
      <c r="O107" s="12">
        <v>43466</v>
      </c>
      <c r="P107" s="12">
        <v>43830</v>
      </c>
      <c r="Q107" s="13">
        <v>43481.810416666667</v>
      </c>
      <c r="R107" s="10">
        <v>1</v>
      </c>
      <c r="S107" s="10" t="s">
        <v>351</v>
      </c>
      <c r="T107" s="20">
        <v>37682</v>
      </c>
      <c r="U107" s="10" t="s">
        <v>107</v>
      </c>
    </row>
    <row r="108" spans="1:21" ht="30" customHeight="1" x14ac:dyDescent="0.25">
      <c r="A108" s="178"/>
      <c r="B108" s="7" t="s">
        <v>312</v>
      </c>
      <c r="C108" s="8" t="s">
        <v>313</v>
      </c>
      <c r="D108" s="7" t="s">
        <v>314</v>
      </c>
      <c r="E108" s="22" t="s">
        <v>352</v>
      </c>
      <c r="F108" s="31" t="s">
        <v>1114</v>
      </c>
      <c r="G108" s="23" t="s">
        <v>31</v>
      </c>
      <c r="H108" s="23"/>
      <c r="I108" s="24">
        <v>0</v>
      </c>
      <c r="J108" s="24">
        <v>30000</v>
      </c>
      <c r="K108" s="24">
        <v>20000</v>
      </c>
      <c r="L108" s="24">
        <v>10000</v>
      </c>
      <c r="M108" s="24">
        <v>10000</v>
      </c>
      <c r="N108" s="10">
        <v>13</v>
      </c>
      <c r="O108" s="12">
        <v>43466</v>
      </c>
      <c r="P108" s="12">
        <v>43830</v>
      </c>
      <c r="Q108" s="13">
        <v>43481.810416666667</v>
      </c>
      <c r="R108" s="10">
        <v>1</v>
      </c>
      <c r="S108" s="10" t="s">
        <v>353</v>
      </c>
      <c r="T108" s="20">
        <v>37682</v>
      </c>
      <c r="U108" s="10" t="s">
        <v>95</v>
      </c>
    </row>
    <row r="109" spans="1:21" ht="30" customHeight="1" x14ac:dyDescent="0.25">
      <c r="A109" s="178"/>
      <c r="B109" s="7" t="s">
        <v>312</v>
      </c>
      <c r="C109" s="8" t="s">
        <v>313</v>
      </c>
      <c r="D109" s="7" t="s">
        <v>314</v>
      </c>
      <c r="E109" s="22" t="s">
        <v>354</v>
      </c>
      <c r="F109" s="31" t="s">
        <v>1115</v>
      </c>
      <c r="G109" s="23" t="s">
        <v>355</v>
      </c>
      <c r="H109" s="7" t="s">
        <v>1401</v>
      </c>
      <c r="I109" s="24">
        <v>0</v>
      </c>
      <c r="J109" s="24">
        <v>0</v>
      </c>
      <c r="K109" s="24">
        <v>0</v>
      </c>
      <c r="L109" s="24">
        <v>0</v>
      </c>
      <c r="M109" s="24">
        <v>0</v>
      </c>
      <c r="N109" s="10">
        <v>13</v>
      </c>
      <c r="O109" s="12">
        <v>43466</v>
      </c>
      <c r="P109" s="12">
        <v>43830</v>
      </c>
      <c r="Q109" s="13">
        <v>43481.810416666667</v>
      </c>
      <c r="R109" s="10">
        <v>2</v>
      </c>
      <c r="S109" s="10" t="s">
        <v>356</v>
      </c>
      <c r="T109" s="16" t="s">
        <v>357</v>
      </c>
      <c r="U109" s="10" t="s">
        <v>347</v>
      </c>
    </row>
    <row r="110" spans="1:21" ht="30" customHeight="1" x14ac:dyDescent="0.25">
      <c r="A110" s="178"/>
      <c r="B110" s="7" t="s">
        <v>312</v>
      </c>
      <c r="C110" s="8" t="s">
        <v>313</v>
      </c>
      <c r="D110" s="7" t="s">
        <v>314</v>
      </c>
      <c r="E110" s="22" t="s">
        <v>358</v>
      </c>
      <c r="F110" s="31" t="s">
        <v>1116</v>
      </c>
      <c r="G110" s="23" t="s">
        <v>31</v>
      </c>
      <c r="H110" s="7" t="s">
        <v>1401</v>
      </c>
      <c r="I110" s="24">
        <v>0</v>
      </c>
      <c r="J110" s="24">
        <v>0</v>
      </c>
      <c r="K110" s="24">
        <v>0</v>
      </c>
      <c r="L110" s="24">
        <v>0</v>
      </c>
      <c r="M110" s="24">
        <v>0</v>
      </c>
      <c r="N110" s="10">
        <v>13</v>
      </c>
      <c r="O110" s="12">
        <v>43466</v>
      </c>
      <c r="P110" s="12">
        <v>43830</v>
      </c>
      <c r="Q110" s="13">
        <v>43481.810416666667</v>
      </c>
      <c r="R110" s="10">
        <v>1</v>
      </c>
      <c r="S110" s="10" t="s">
        <v>359</v>
      </c>
      <c r="T110" s="20">
        <v>37682</v>
      </c>
      <c r="U110" s="10" t="s">
        <v>107</v>
      </c>
    </row>
    <row r="111" spans="1:21" ht="30" customHeight="1" x14ac:dyDescent="0.25">
      <c r="A111" s="178"/>
      <c r="B111" s="7" t="s">
        <v>312</v>
      </c>
      <c r="C111" s="8" t="s">
        <v>313</v>
      </c>
      <c r="D111" s="7" t="s">
        <v>314</v>
      </c>
      <c r="E111" s="22" t="s">
        <v>360</v>
      </c>
      <c r="F111" s="31" t="s">
        <v>1117</v>
      </c>
      <c r="G111" s="23" t="s">
        <v>31</v>
      </c>
      <c r="H111" s="23"/>
      <c r="I111" s="24">
        <v>0</v>
      </c>
      <c r="J111" s="24">
        <v>0</v>
      </c>
      <c r="K111" s="24">
        <v>0</v>
      </c>
      <c r="L111" s="24">
        <v>0</v>
      </c>
      <c r="M111" s="24">
        <v>0</v>
      </c>
      <c r="N111" s="10">
        <v>13</v>
      </c>
      <c r="O111" s="12">
        <v>43466</v>
      </c>
      <c r="P111" s="12">
        <v>43830</v>
      </c>
      <c r="Q111" s="13">
        <v>43481.810416666667</v>
      </c>
      <c r="R111" s="10">
        <v>2</v>
      </c>
      <c r="S111" s="10" t="s">
        <v>361</v>
      </c>
      <c r="T111" s="16" t="s">
        <v>362</v>
      </c>
      <c r="U111" s="10" t="s">
        <v>103</v>
      </c>
    </row>
    <row r="112" spans="1:21" ht="30" customHeight="1" x14ac:dyDescent="0.25">
      <c r="A112" s="178"/>
      <c r="B112" s="7" t="s">
        <v>312</v>
      </c>
      <c r="C112" s="8" t="s">
        <v>313</v>
      </c>
      <c r="D112" s="7" t="s">
        <v>314</v>
      </c>
      <c r="E112" s="22" t="s">
        <v>363</v>
      </c>
      <c r="F112" s="31" t="s">
        <v>1118</v>
      </c>
      <c r="G112" s="23" t="s">
        <v>149</v>
      </c>
      <c r="H112" s="23"/>
      <c r="I112" s="24">
        <v>0</v>
      </c>
      <c r="J112" s="24">
        <v>0</v>
      </c>
      <c r="K112" s="24">
        <v>0</v>
      </c>
      <c r="L112" s="24">
        <v>0</v>
      </c>
      <c r="M112" s="24">
        <v>0</v>
      </c>
      <c r="N112" s="10">
        <v>7</v>
      </c>
      <c r="O112" s="12">
        <v>43466</v>
      </c>
      <c r="P112" s="12">
        <v>43830</v>
      </c>
      <c r="Q112" s="13">
        <v>43481.810416666667</v>
      </c>
      <c r="R112" s="10">
        <v>1</v>
      </c>
      <c r="S112" s="10" t="s">
        <v>364</v>
      </c>
      <c r="T112" s="20">
        <v>37713</v>
      </c>
      <c r="U112" s="10" t="s">
        <v>103</v>
      </c>
    </row>
    <row r="113" spans="1:21" ht="30" customHeight="1" x14ac:dyDescent="0.25">
      <c r="A113" s="178"/>
      <c r="B113" s="7" t="s">
        <v>312</v>
      </c>
      <c r="C113" s="8" t="s">
        <v>313</v>
      </c>
      <c r="D113" s="7" t="s">
        <v>314</v>
      </c>
      <c r="E113" s="22" t="s">
        <v>365</v>
      </c>
      <c r="F113" s="31" t="s">
        <v>1119</v>
      </c>
      <c r="G113" s="23" t="s">
        <v>366</v>
      </c>
      <c r="H113" s="23"/>
      <c r="I113" s="24">
        <v>0</v>
      </c>
      <c r="J113" s="24">
        <v>0</v>
      </c>
      <c r="K113" s="24">
        <v>0</v>
      </c>
      <c r="L113" s="24">
        <v>0</v>
      </c>
      <c r="M113" s="24">
        <v>0</v>
      </c>
      <c r="N113" s="10">
        <v>7</v>
      </c>
      <c r="O113" s="12">
        <v>43466</v>
      </c>
      <c r="P113" s="12">
        <v>43830</v>
      </c>
      <c r="Q113" s="13">
        <v>43481.810416666667</v>
      </c>
      <c r="R113" s="10">
        <v>1</v>
      </c>
      <c r="S113" s="10" t="s">
        <v>367</v>
      </c>
      <c r="T113" s="20">
        <v>38808</v>
      </c>
      <c r="U113" s="10" t="s">
        <v>87</v>
      </c>
    </row>
    <row r="114" spans="1:21" ht="30" customHeight="1" x14ac:dyDescent="0.25">
      <c r="A114" s="178"/>
      <c r="B114" s="7" t="s">
        <v>312</v>
      </c>
      <c r="C114" s="8" t="s">
        <v>313</v>
      </c>
      <c r="D114" s="7" t="s">
        <v>314</v>
      </c>
      <c r="E114" s="22" t="s">
        <v>368</v>
      </c>
      <c r="F114" s="31" t="s">
        <v>1120</v>
      </c>
      <c r="G114" s="23" t="s">
        <v>31</v>
      </c>
      <c r="H114" s="23"/>
      <c r="I114" s="24">
        <v>0</v>
      </c>
      <c r="J114" s="24">
        <v>0</v>
      </c>
      <c r="K114" s="24">
        <v>0</v>
      </c>
      <c r="L114" s="24">
        <v>0</v>
      </c>
      <c r="M114" s="24">
        <v>0</v>
      </c>
      <c r="N114" s="10">
        <v>0</v>
      </c>
      <c r="O114" s="12">
        <v>43647</v>
      </c>
      <c r="P114" s="12">
        <v>43830</v>
      </c>
      <c r="Q114" s="13">
        <v>43645.808576388888</v>
      </c>
      <c r="R114" s="10">
        <v>3</v>
      </c>
      <c r="S114" s="10" t="s">
        <v>369</v>
      </c>
      <c r="T114" s="16" t="s">
        <v>370</v>
      </c>
      <c r="U114" s="10" t="s">
        <v>138</v>
      </c>
    </row>
    <row r="115" spans="1:21" ht="30" customHeight="1" x14ac:dyDescent="0.25">
      <c r="A115" s="178"/>
      <c r="B115" s="7" t="s">
        <v>312</v>
      </c>
      <c r="C115" s="8" t="s">
        <v>313</v>
      </c>
      <c r="D115" s="7" t="s">
        <v>314</v>
      </c>
      <c r="E115" s="22" t="s">
        <v>371</v>
      </c>
      <c r="F115" s="31" t="s">
        <v>1121</v>
      </c>
      <c r="G115" s="27"/>
      <c r="H115" s="27"/>
      <c r="I115" s="24">
        <v>0</v>
      </c>
      <c r="J115" s="24">
        <v>0</v>
      </c>
      <c r="K115" s="24">
        <v>0</v>
      </c>
      <c r="L115" s="24">
        <v>0</v>
      </c>
      <c r="M115" s="24">
        <v>0</v>
      </c>
      <c r="N115" s="10">
        <v>0</v>
      </c>
      <c r="O115" s="12">
        <v>43617</v>
      </c>
      <c r="P115" s="12">
        <v>43830</v>
      </c>
      <c r="Q115" s="13">
        <v>43663.395127314812</v>
      </c>
      <c r="R115" s="10">
        <v>0</v>
      </c>
      <c r="S115" s="10" t="s">
        <v>373</v>
      </c>
      <c r="T115" s="16" t="s">
        <v>136</v>
      </c>
      <c r="U115" s="10" t="s">
        <v>374</v>
      </c>
    </row>
    <row r="116" spans="1:21" ht="30" customHeight="1" x14ac:dyDescent="0.25">
      <c r="A116" s="178"/>
      <c r="B116" s="7" t="s">
        <v>312</v>
      </c>
      <c r="C116" s="8" t="s">
        <v>313</v>
      </c>
      <c r="D116" s="7" t="s">
        <v>314</v>
      </c>
      <c r="E116" s="22" t="s">
        <v>375</v>
      </c>
      <c r="F116" s="31" t="s">
        <v>1122</v>
      </c>
      <c r="G116" s="27"/>
      <c r="H116" s="27"/>
      <c r="I116" s="24">
        <v>0</v>
      </c>
      <c r="J116" s="24">
        <v>0</v>
      </c>
      <c r="K116" s="24">
        <v>0</v>
      </c>
      <c r="L116" s="24">
        <v>0</v>
      </c>
      <c r="M116" s="24">
        <v>0</v>
      </c>
      <c r="N116" s="10">
        <v>0</v>
      </c>
      <c r="O116" s="12">
        <v>43617</v>
      </c>
      <c r="P116" s="12">
        <v>43830</v>
      </c>
      <c r="Q116" s="10" t="s">
        <v>376</v>
      </c>
      <c r="R116" s="10">
        <v>0</v>
      </c>
      <c r="S116" s="10" t="s">
        <v>377</v>
      </c>
      <c r="T116" s="16" t="s">
        <v>136</v>
      </c>
      <c r="U116" s="10" t="s">
        <v>374</v>
      </c>
    </row>
    <row r="117" spans="1:21" ht="30" customHeight="1" x14ac:dyDescent="0.25">
      <c r="A117" s="178"/>
      <c r="B117" s="7" t="s">
        <v>312</v>
      </c>
      <c r="C117" s="8" t="s">
        <v>313</v>
      </c>
      <c r="D117" s="7" t="s">
        <v>314</v>
      </c>
      <c r="E117" s="22" t="s">
        <v>378</v>
      </c>
      <c r="F117" s="31" t="s">
        <v>1123</v>
      </c>
      <c r="G117" s="23" t="s">
        <v>31</v>
      </c>
      <c r="H117" s="23"/>
      <c r="I117" s="24">
        <v>0</v>
      </c>
      <c r="J117" s="24">
        <v>0</v>
      </c>
      <c r="K117" s="24">
        <v>0</v>
      </c>
      <c r="L117" s="24">
        <v>0</v>
      </c>
      <c r="M117" s="24">
        <v>0</v>
      </c>
      <c r="N117" s="10">
        <v>0</v>
      </c>
      <c r="O117" s="12">
        <v>43617</v>
      </c>
      <c r="P117" s="12">
        <v>43830</v>
      </c>
      <c r="Q117" s="13">
        <v>43663.405844907407</v>
      </c>
      <c r="R117" s="10">
        <v>0</v>
      </c>
      <c r="S117" s="10" t="s">
        <v>379</v>
      </c>
      <c r="T117" s="16" t="s">
        <v>136</v>
      </c>
      <c r="U117" s="10" t="s">
        <v>380</v>
      </c>
    </row>
    <row r="118" spans="1:21" ht="30" customHeight="1" x14ac:dyDescent="0.25">
      <c r="A118" s="178"/>
      <c r="B118" s="7" t="s">
        <v>312</v>
      </c>
      <c r="C118" s="8" t="s">
        <v>313</v>
      </c>
      <c r="D118" s="7" t="s">
        <v>314</v>
      </c>
      <c r="E118" s="22" t="s">
        <v>381</v>
      </c>
      <c r="F118" s="31" t="s">
        <v>1124</v>
      </c>
      <c r="G118" s="27"/>
      <c r="H118" s="27"/>
      <c r="I118" s="24">
        <v>0</v>
      </c>
      <c r="J118" s="24">
        <v>0</v>
      </c>
      <c r="K118" s="24">
        <v>0</v>
      </c>
      <c r="L118" s="24">
        <v>0</v>
      </c>
      <c r="M118" s="24">
        <v>0</v>
      </c>
      <c r="N118" s="10">
        <v>0</v>
      </c>
      <c r="O118" s="12">
        <v>43617</v>
      </c>
      <c r="P118" s="12">
        <v>43830</v>
      </c>
      <c r="Q118" s="13">
        <v>43663.415833333333</v>
      </c>
      <c r="R118" s="10">
        <v>0</v>
      </c>
      <c r="S118" s="10" t="s">
        <v>382</v>
      </c>
      <c r="T118" s="16" t="s">
        <v>136</v>
      </c>
      <c r="U118" s="10" t="s">
        <v>374</v>
      </c>
    </row>
    <row r="119" spans="1:21" ht="30" customHeight="1" x14ac:dyDescent="0.25">
      <c r="A119" s="178"/>
      <c r="B119" s="7" t="s">
        <v>312</v>
      </c>
      <c r="C119" s="8" t="s">
        <v>313</v>
      </c>
      <c r="D119" s="7" t="s">
        <v>314</v>
      </c>
      <c r="E119" s="22" t="s">
        <v>383</v>
      </c>
      <c r="F119" s="31" t="s">
        <v>1125</v>
      </c>
      <c r="G119" s="27"/>
      <c r="H119" s="27"/>
      <c r="I119" s="24">
        <v>0</v>
      </c>
      <c r="J119" s="24">
        <v>0</v>
      </c>
      <c r="K119" s="24">
        <v>0</v>
      </c>
      <c r="L119" s="24">
        <v>0</v>
      </c>
      <c r="M119" s="24">
        <v>0</v>
      </c>
      <c r="N119" s="10">
        <v>0</v>
      </c>
      <c r="O119" s="12">
        <v>43617</v>
      </c>
      <c r="P119" s="12">
        <v>43830</v>
      </c>
      <c r="Q119" s="10" t="s">
        <v>384</v>
      </c>
      <c r="R119" s="10">
        <v>0</v>
      </c>
      <c r="S119" s="10" t="s">
        <v>385</v>
      </c>
      <c r="T119" s="16" t="s">
        <v>136</v>
      </c>
      <c r="U119" s="10" t="s">
        <v>374</v>
      </c>
    </row>
    <row r="120" spans="1:21" ht="30" customHeight="1" x14ac:dyDescent="0.25">
      <c r="A120" s="178"/>
      <c r="B120" s="7" t="s">
        <v>312</v>
      </c>
      <c r="C120" s="8" t="s">
        <v>313</v>
      </c>
      <c r="D120" s="7" t="s">
        <v>314</v>
      </c>
      <c r="E120" s="22" t="s">
        <v>386</v>
      </c>
      <c r="F120" s="31" t="s">
        <v>1126</v>
      </c>
      <c r="G120" s="27"/>
      <c r="H120" s="27"/>
      <c r="I120" s="24">
        <v>0</v>
      </c>
      <c r="J120" s="24">
        <v>0</v>
      </c>
      <c r="K120" s="24">
        <v>0</v>
      </c>
      <c r="L120" s="24">
        <v>0</v>
      </c>
      <c r="M120" s="24">
        <v>0</v>
      </c>
      <c r="N120" s="10">
        <v>0</v>
      </c>
      <c r="O120" s="12">
        <v>43617</v>
      </c>
      <c r="P120" s="12">
        <v>43830</v>
      </c>
      <c r="Q120" s="13">
        <v>43663.419548611113</v>
      </c>
      <c r="R120" s="10">
        <v>0</v>
      </c>
      <c r="S120" s="10" t="s">
        <v>387</v>
      </c>
      <c r="T120" s="16" t="s">
        <v>136</v>
      </c>
      <c r="U120" s="10" t="s">
        <v>374</v>
      </c>
    </row>
    <row r="121" spans="1:21" ht="30" customHeight="1" x14ac:dyDescent="0.25">
      <c r="A121" s="178"/>
      <c r="B121" s="7" t="s">
        <v>312</v>
      </c>
      <c r="C121" s="8" t="s">
        <v>313</v>
      </c>
      <c r="D121" s="7" t="s">
        <v>314</v>
      </c>
      <c r="E121" s="22" t="s">
        <v>388</v>
      </c>
      <c r="F121" s="31" t="s">
        <v>1127</v>
      </c>
      <c r="G121" s="27"/>
      <c r="H121" s="27"/>
      <c r="I121" s="24">
        <v>0</v>
      </c>
      <c r="J121" s="24">
        <v>0</v>
      </c>
      <c r="K121" s="24">
        <v>0</v>
      </c>
      <c r="L121" s="24">
        <v>0</v>
      </c>
      <c r="M121" s="24">
        <v>0</v>
      </c>
      <c r="N121" s="10">
        <v>0</v>
      </c>
      <c r="O121" s="12">
        <v>43617</v>
      </c>
      <c r="P121" s="12">
        <v>43830</v>
      </c>
      <c r="Q121" s="13">
        <v>43663.423541666663</v>
      </c>
      <c r="R121" s="10">
        <v>0</v>
      </c>
      <c r="S121" s="10" t="s">
        <v>389</v>
      </c>
      <c r="T121" s="16" t="s">
        <v>136</v>
      </c>
      <c r="U121" s="10" t="s">
        <v>374</v>
      </c>
    </row>
    <row r="122" spans="1:21" ht="30" customHeight="1" x14ac:dyDescent="0.25">
      <c r="A122" s="178"/>
      <c r="B122" s="7" t="s">
        <v>312</v>
      </c>
      <c r="C122" s="8" t="s">
        <v>313</v>
      </c>
      <c r="D122" s="7" t="s">
        <v>314</v>
      </c>
      <c r="E122" s="22" t="s">
        <v>390</v>
      </c>
      <c r="F122" s="31" t="s">
        <v>1128</v>
      </c>
      <c r="G122" s="27"/>
      <c r="H122" s="27"/>
      <c r="I122" s="24">
        <v>0</v>
      </c>
      <c r="J122" s="24">
        <v>0</v>
      </c>
      <c r="K122" s="24">
        <v>0</v>
      </c>
      <c r="L122" s="24">
        <v>0</v>
      </c>
      <c r="M122" s="24">
        <v>0</v>
      </c>
      <c r="N122" s="10">
        <v>0</v>
      </c>
      <c r="O122" s="12">
        <v>43617</v>
      </c>
      <c r="P122" s="12">
        <v>43830</v>
      </c>
      <c r="Q122" s="13">
        <v>43663.427557870367</v>
      </c>
      <c r="R122" s="10">
        <v>0</v>
      </c>
      <c r="S122" s="10" t="s">
        <v>391</v>
      </c>
      <c r="T122" s="16" t="s">
        <v>136</v>
      </c>
      <c r="U122" s="10" t="s">
        <v>374</v>
      </c>
    </row>
    <row r="123" spans="1:21" ht="30" customHeight="1" x14ac:dyDescent="0.25">
      <c r="A123" s="178"/>
      <c r="B123" s="7" t="s">
        <v>312</v>
      </c>
      <c r="C123" s="8" t="s">
        <v>318</v>
      </c>
      <c r="D123" s="7" t="s">
        <v>319</v>
      </c>
      <c r="E123" s="22" t="s">
        <v>392</v>
      </c>
      <c r="F123" s="31" t="s">
        <v>1129</v>
      </c>
      <c r="G123" s="27"/>
      <c r="H123" s="7" t="s">
        <v>1442</v>
      </c>
      <c r="I123" s="24">
        <v>1000</v>
      </c>
      <c r="J123" s="24">
        <v>1500</v>
      </c>
      <c r="K123" s="24">
        <v>2000</v>
      </c>
      <c r="L123" s="24">
        <v>2500</v>
      </c>
      <c r="M123" s="24">
        <v>3000</v>
      </c>
      <c r="N123" s="10">
        <v>0</v>
      </c>
      <c r="O123" s="12">
        <v>43617</v>
      </c>
      <c r="P123" s="12">
        <v>43830</v>
      </c>
      <c r="Q123" s="13">
        <v>43663.429027777776</v>
      </c>
      <c r="R123" s="10">
        <v>0</v>
      </c>
      <c r="S123" s="10" t="s">
        <v>393</v>
      </c>
      <c r="T123" s="16" t="s">
        <v>136</v>
      </c>
      <c r="U123" s="10" t="s">
        <v>374</v>
      </c>
    </row>
    <row r="124" spans="1:21" ht="30" customHeight="1" x14ac:dyDescent="0.25">
      <c r="A124" s="178"/>
      <c r="B124" s="7" t="s">
        <v>312</v>
      </c>
      <c r="C124" s="8" t="s">
        <v>394</v>
      </c>
      <c r="D124" s="7" t="s">
        <v>395</v>
      </c>
      <c r="E124" s="22" t="s">
        <v>396</v>
      </c>
      <c r="F124" s="31" t="s">
        <v>1130</v>
      </c>
      <c r="G124" s="23" t="s">
        <v>397</v>
      </c>
      <c r="H124" s="23"/>
      <c r="I124" s="24">
        <v>0</v>
      </c>
      <c r="J124" s="24">
        <v>0</v>
      </c>
      <c r="K124" s="24">
        <v>0</v>
      </c>
      <c r="L124" s="24">
        <v>0</v>
      </c>
      <c r="M124" s="24">
        <v>0</v>
      </c>
      <c r="N124" s="10">
        <v>1</v>
      </c>
      <c r="O124" s="12">
        <v>43466</v>
      </c>
      <c r="P124" s="12">
        <v>43830</v>
      </c>
      <c r="Q124" s="13">
        <v>43481.81040509259</v>
      </c>
      <c r="R124" s="10">
        <v>4</v>
      </c>
      <c r="S124" s="10" t="s">
        <v>398</v>
      </c>
      <c r="T124" s="16" t="s">
        <v>399</v>
      </c>
      <c r="U124" s="10" t="s">
        <v>99</v>
      </c>
    </row>
    <row r="125" spans="1:21" ht="30" customHeight="1" x14ac:dyDescent="0.25">
      <c r="A125" s="178"/>
      <c r="B125" s="7" t="s">
        <v>312</v>
      </c>
      <c r="C125" s="8" t="s">
        <v>394</v>
      </c>
      <c r="D125" s="7" t="s">
        <v>395</v>
      </c>
      <c r="E125" s="22" t="s">
        <v>400</v>
      </c>
      <c r="F125" s="31" t="s">
        <v>1131</v>
      </c>
      <c r="G125" s="23" t="s">
        <v>401</v>
      </c>
      <c r="H125" s="23" t="s">
        <v>1458</v>
      </c>
      <c r="I125" s="24">
        <v>500</v>
      </c>
      <c r="J125" s="24">
        <v>1000</v>
      </c>
      <c r="K125" s="24">
        <v>1500</v>
      </c>
      <c r="L125" s="24">
        <v>2000</v>
      </c>
      <c r="M125" s="24">
        <v>2500</v>
      </c>
      <c r="N125" s="10">
        <v>13</v>
      </c>
      <c r="O125" s="12">
        <v>43466</v>
      </c>
      <c r="P125" s="12">
        <v>43830</v>
      </c>
      <c r="Q125" s="13">
        <v>43481.81040509259</v>
      </c>
      <c r="R125" s="10">
        <v>1</v>
      </c>
      <c r="S125" s="10" t="s">
        <v>402</v>
      </c>
      <c r="T125" s="20">
        <v>38777</v>
      </c>
      <c r="U125" s="10" t="s">
        <v>103</v>
      </c>
    </row>
    <row r="126" spans="1:21" ht="30" customHeight="1" x14ac:dyDescent="0.25">
      <c r="A126" s="178"/>
      <c r="B126" s="7" t="s">
        <v>312</v>
      </c>
      <c r="C126" s="8" t="s">
        <v>394</v>
      </c>
      <c r="D126" s="7" t="s">
        <v>395</v>
      </c>
      <c r="E126" s="22" t="s">
        <v>403</v>
      </c>
      <c r="F126" s="31" t="s">
        <v>1132</v>
      </c>
      <c r="G126" s="23" t="s">
        <v>404</v>
      </c>
      <c r="H126" s="23"/>
      <c r="I126" s="24">
        <v>0</v>
      </c>
      <c r="J126" s="24">
        <v>0</v>
      </c>
      <c r="K126" s="24">
        <v>0</v>
      </c>
      <c r="L126" s="24">
        <v>0</v>
      </c>
      <c r="M126" s="24">
        <v>0</v>
      </c>
      <c r="N126" s="10">
        <v>13</v>
      </c>
      <c r="O126" s="12">
        <v>43466</v>
      </c>
      <c r="P126" s="12">
        <v>43830</v>
      </c>
      <c r="Q126" s="13">
        <v>43481.81040509259</v>
      </c>
      <c r="R126" s="10">
        <v>1</v>
      </c>
      <c r="S126" s="10" t="s">
        <v>402</v>
      </c>
      <c r="T126" s="20">
        <v>37654</v>
      </c>
      <c r="U126" s="10" t="s">
        <v>95</v>
      </c>
    </row>
    <row r="127" spans="1:21" ht="30" customHeight="1" x14ac:dyDescent="0.25">
      <c r="A127" s="178"/>
      <c r="B127" s="7" t="s">
        <v>312</v>
      </c>
      <c r="C127" s="8" t="s">
        <v>394</v>
      </c>
      <c r="D127" s="7" t="s">
        <v>395</v>
      </c>
      <c r="E127" s="22" t="s">
        <v>405</v>
      </c>
      <c r="F127" s="31" t="s">
        <v>1133</v>
      </c>
      <c r="G127" s="23" t="s">
        <v>406</v>
      </c>
      <c r="H127" s="23"/>
      <c r="I127" s="24">
        <v>0</v>
      </c>
      <c r="J127" s="24">
        <v>0</v>
      </c>
      <c r="K127" s="24">
        <v>0</v>
      </c>
      <c r="L127" s="24">
        <v>0</v>
      </c>
      <c r="M127" s="24">
        <v>0</v>
      </c>
      <c r="N127" s="10">
        <v>13</v>
      </c>
      <c r="O127" s="12">
        <v>43466</v>
      </c>
      <c r="P127" s="12">
        <v>43830</v>
      </c>
      <c r="Q127" s="13">
        <v>43481.81040509259</v>
      </c>
      <c r="R127" s="10">
        <v>1</v>
      </c>
      <c r="S127" s="10" t="s">
        <v>407</v>
      </c>
      <c r="T127" s="20">
        <v>36952</v>
      </c>
      <c r="U127" s="10" t="s">
        <v>103</v>
      </c>
    </row>
    <row r="128" spans="1:21" ht="30" customHeight="1" x14ac:dyDescent="0.25">
      <c r="A128" s="178"/>
      <c r="B128" s="7" t="s">
        <v>312</v>
      </c>
      <c r="C128" s="8" t="s">
        <v>394</v>
      </c>
      <c r="D128" s="7" t="s">
        <v>395</v>
      </c>
      <c r="E128" s="22" t="s">
        <v>408</v>
      </c>
      <c r="F128" s="31" t="s">
        <v>1134</v>
      </c>
      <c r="G128" s="23" t="s">
        <v>31</v>
      </c>
      <c r="H128" s="23"/>
      <c r="I128" s="24">
        <v>0</v>
      </c>
      <c r="J128" s="24">
        <v>0</v>
      </c>
      <c r="K128" s="24">
        <v>0</v>
      </c>
      <c r="L128" s="24">
        <v>0</v>
      </c>
      <c r="M128" s="24">
        <v>0</v>
      </c>
      <c r="N128" s="10">
        <v>2</v>
      </c>
      <c r="O128" s="12">
        <v>43466</v>
      </c>
      <c r="P128" s="12">
        <v>43523</v>
      </c>
      <c r="Q128" s="13">
        <v>43481.810416666667</v>
      </c>
      <c r="R128" s="10">
        <v>2</v>
      </c>
      <c r="S128" s="10" t="s">
        <v>409</v>
      </c>
      <c r="T128" s="16" t="s">
        <v>410</v>
      </c>
      <c r="U128" s="10" t="s">
        <v>26</v>
      </c>
    </row>
    <row r="129" spans="1:21" ht="30" customHeight="1" x14ac:dyDescent="0.25">
      <c r="A129" s="179"/>
      <c r="B129" s="7" t="s">
        <v>312</v>
      </c>
      <c r="C129" s="8" t="s">
        <v>394</v>
      </c>
      <c r="D129" s="7" t="s">
        <v>395</v>
      </c>
      <c r="E129" s="22" t="s">
        <v>994</v>
      </c>
      <c r="F129" s="31" t="s">
        <v>1386</v>
      </c>
      <c r="G129" s="23" t="s">
        <v>31</v>
      </c>
      <c r="H129" s="23"/>
      <c r="I129" s="24">
        <v>0</v>
      </c>
      <c r="J129" s="24">
        <v>0</v>
      </c>
      <c r="K129" s="24">
        <v>0</v>
      </c>
      <c r="L129" s="24">
        <v>0</v>
      </c>
      <c r="M129" s="24">
        <v>0</v>
      </c>
      <c r="N129" s="10"/>
      <c r="O129" s="10"/>
      <c r="P129" s="10"/>
      <c r="Q129" s="10"/>
      <c r="R129" s="10"/>
      <c r="S129" s="10"/>
      <c r="T129" s="16"/>
      <c r="U129" s="10"/>
    </row>
    <row r="130" spans="1:21" ht="30" customHeight="1" x14ac:dyDescent="0.25">
      <c r="A130" s="165" t="s">
        <v>163</v>
      </c>
      <c r="B130" s="7" t="s">
        <v>163</v>
      </c>
      <c r="C130" s="8" t="s">
        <v>164</v>
      </c>
      <c r="D130" s="7" t="s">
        <v>165</v>
      </c>
      <c r="E130" s="22" t="s">
        <v>166</v>
      </c>
      <c r="F130" s="31" t="s">
        <v>1049</v>
      </c>
      <c r="G130" s="23" t="s">
        <v>31</v>
      </c>
      <c r="H130" s="23"/>
      <c r="I130" s="24">
        <v>0</v>
      </c>
      <c r="J130" s="24">
        <v>0</v>
      </c>
      <c r="K130" s="24">
        <v>0</v>
      </c>
      <c r="L130" s="24">
        <v>0</v>
      </c>
      <c r="M130" s="24">
        <v>0</v>
      </c>
      <c r="N130" s="10">
        <v>1</v>
      </c>
      <c r="O130" s="12">
        <v>43466</v>
      </c>
      <c r="P130" s="12">
        <v>43523</v>
      </c>
      <c r="Q130" s="13">
        <v>43481.81040509259</v>
      </c>
      <c r="R130" s="10">
        <v>3</v>
      </c>
      <c r="S130" s="10" t="s">
        <v>167</v>
      </c>
      <c r="T130" s="16" t="s">
        <v>168</v>
      </c>
      <c r="U130" s="10" t="s">
        <v>103</v>
      </c>
    </row>
    <row r="131" spans="1:21" ht="30" customHeight="1" x14ac:dyDescent="0.25">
      <c r="A131" s="166"/>
      <c r="B131" s="7" t="s">
        <v>163</v>
      </c>
      <c r="C131" s="8" t="s">
        <v>164</v>
      </c>
      <c r="D131" s="7" t="s">
        <v>165</v>
      </c>
      <c r="E131" s="22" t="s">
        <v>169</v>
      </c>
      <c r="F131" s="31" t="s">
        <v>1050</v>
      </c>
      <c r="G131" s="23" t="s">
        <v>130</v>
      </c>
      <c r="H131" s="23"/>
      <c r="I131" s="24">
        <v>0</v>
      </c>
      <c r="J131" s="24">
        <v>0</v>
      </c>
      <c r="K131" s="24">
        <v>0</v>
      </c>
      <c r="L131" s="24">
        <v>0</v>
      </c>
      <c r="M131" s="24">
        <v>0</v>
      </c>
      <c r="N131" s="10">
        <v>1</v>
      </c>
      <c r="O131" s="12">
        <v>43466</v>
      </c>
      <c r="P131" s="12">
        <v>43523</v>
      </c>
      <c r="Q131" s="13">
        <v>43481.81040509259</v>
      </c>
      <c r="R131" s="10">
        <v>3</v>
      </c>
      <c r="S131" s="10" t="s">
        <v>167</v>
      </c>
      <c r="T131" s="16" t="s">
        <v>168</v>
      </c>
      <c r="U131" s="10" t="s">
        <v>95</v>
      </c>
    </row>
    <row r="132" spans="1:21" ht="30" customHeight="1" x14ac:dyDescent="0.25">
      <c r="A132" s="166"/>
      <c r="B132" s="7" t="s">
        <v>163</v>
      </c>
      <c r="C132" s="8" t="s">
        <v>164</v>
      </c>
      <c r="D132" s="7" t="s">
        <v>165</v>
      </c>
      <c r="E132" s="22" t="s">
        <v>175</v>
      </c>
      <c r="F132" s="31" t="s">
        <v>1054</v>
      </c>
      <c r="G132" s="23" t="s">
        <v>23</v>
      </c>
      <c r="H132" s="23"/>
      <c r="I132" s="24">
        <v>0</v>
      </c>
      <c r="J132" s="24">
        <v>0</v>
      </c>
      <c r="K132" s="24">
        <v>0</v>
      </c>
      <c r="L132" s="24">
        <v>0</v>
      </c>
      <c r="M132" s="24">
        <v>0</v>
      </c>
      <c r="N132" s="10">
        <v>1</v>
      </c>
      <c r="O132" s="12">
        <v>43466</v>
      </c>
      <c r="P132" s="12">
        <v>43523</v>
      </c>
      <c r="Q132" s="13">
        <v>43481.81040509259</v>
      </c>
      <c r="R132" s="10">
        <v>6</v>
      </c>
      <c r="S132" s="10" t="s">
        <v>167</v>
      </c>
      <c r="T132" s="16" t="s">
        <v>168</v>
      </c>
      <c r="U132" s="10" t="s">
        <v>107</v>
      </c>
    </row>
    <row r="133" spans="1:21" ht="30" customHeight="1" x14ac:dyDescent="0.25">
      <c r="A133" s="166"/>
      <c r="B133" s="7" t="s">
        <v>163</v>
      </c>
      <c r="C133" s="8" t="s">
        <v>164</v>
      </c>
      <c r="D133" s="7" t="s">
        <v>165</v>
      </c>
      <c r="E133" s="22" t="s">
        <v>176</v>
      </c>
      <c r="F133" s="31" t="s">
        <v>1055</v>
      </c>
      <c r="G133" s="23" t="s">
        <v>23</v>
      </c>
      <c r="H133" s="23"/>
      <c r="I133" s="24">
        <v>0</v>
      </c>
      <c r="J133" s="24">
        <v>0</v>
      </c>
      <c r="K133" s="24">
        <v>0</v>
      </c>
      <c r="L133" s="24">
        <v>0</v>
      </c>
      <c r="M133" s="24">
        <v>0</v>
      </c>
      <c r="N133" s="10">
        <v>1</v>
      </c>
      <c r="O133" s="12">
        <v>43466</v>
      </c>
      <c r="P133" s="12">
        <v>43523</v>
      </c>
      <c r="Q133" s="13">
        <v>43481.81040509259</v>
      </c>
      <c r="R133" s="10">
        <v>3</v>
      </c>
      <c r="S133" s="10" t="s">
        <v>167</v>
      </c>
      <c r="T133" s="16" t="s">
        <v>168</v>
      </c>
      <c r="U133" s="10" t="s">
        <v>105</v>
      </c>
    </row>
    <row r="134" spans="1:21" ht="30" customHeight="1" x14ac:dyDescent="0.25">
      <c r="A134" s="166"/>
      <c r="B134" s="7" t="s">
        <v>163</v>
      </c>
      <c r="C134" s="8" t="s">
        <v>164</v>
      </c>
      <c r="D134" s="7" t="s">
        <v>165</v>
      </c>
      <c r="E134" s="22" t="s">
        <v>177</v>
      </c>
      <c r="F134" s="31" t="s">
        <v>1056</v>
      </c>
      <c r="G134" s="23" t="s">
        <v>178</v>
      </c>
      <c r="H134" s="23"/>
      <c r="I134" s="24">
        <v>0</v>
      </c>
      <c r="J134" s="24">
        <v>0</v>
      </c>
      <c r="K134" s="24">
        <v>0</v>
      </c>
      <c r="L134" s="24">
        <v>0</v>
      </c>
      <c r="M134" s="24">
        <v>0</v>
      </c>
      <c r="N134" s="10">
        <v>1</v>
      </c>
      <c r="O134" s="12">
        <v>43466</v>
      </c>
      <c r="P134" s="12">
        <v>43523</v>
      </c>
      <c r="Q134" s="13">
        <v>43481.81040509259</v>
      </c>
      <c r="R134" s="10">
        <v>3</v>
      </c>
      <c r="S134" s="10" t="s">
        <v>167</v>
      </c>
      <c r="T134" s="16" t="s">
        <v>168</v>
      </c>
      <c r="U134" s="10" t="s">
        <v>75</v>
      </c>
    </row>
    <row r="135" spans="1:21" ht="30" customHeight="1" x14ac:dyDescent="0.25">
      <c r="A135" s="166"/>
      <c r="B135" s="7" t="s">
        <v>163</v>
      </c>
      <c r="C135" s="8" t="s">
        <v>164</v>
      </c>
      <c r="D135" s="7" t="s">
        <v>165</v>
      </c>
      <c r="E135" s="22" t="s">
        <v>187</v>
      </c>
      <c r="F135" s="31" t="s">
        <v>1063</v>
      </c>
      <c r="G135" s="23" t="s">
        <v>31</v>
      </c>
      <c r="H135" s="23"/>
      <c r="I135" s="24">
        <v>0</v>
      </c>
      <c r="J135" s="24">
        <v>0</v>
      </c>
      <c r="K135" s="24">
        <v>0</v>
      </c>
      <c r="L135" s="24">
        <v>0</v>
      </c>
      <c r="M135" s="24">
        <v>0</v>
      </c>
      <c r="N135" s="10">
        <v>0</v>
      </c>
      <c r="O135" s="12">
        <v>43647</v>
      </c>
      <c r="P135" s="12">
        <v>43830</v>
      </c>
      <c r="Q135" s="10" t="s">
        <v>188</v>
      </c>
      <c r="R135" s="10">
        <v>3</v>
      </c>
      <c r="S135" s="10" t="e">
        <f>-- - Konseyler bazında gerçekleştirlen her türlü çalışma sayısı</f>
        <v>#NAME?</v>
      </c>
      <c r="T135" s="16" t="s">
        <v>189</v>
      </c>
      <c r="U135" s="10" t="s">
        <v>138</v>
      </c>
    </row>
    <row r="136" spans="1:21" ht="30" customHeight="1" x14ac:dyDescent="0.25">
      <c r="A136" s="166"/>
      <c r="B136" s="7" t="s">
        <v>163</v>
      </c>
      <c r="C136" s="8" t="s">
        <v>164</v>
      </c>
      <c r="D136" s="7" t="s">
        <v>165</v>
      </c>
      <c r="E136" s="22" t="s">
        <v>190</v>
      </c>
      <c r="F136" s="31" t="s">
        <v>1064</v>
      </c>
      <c r="G136" s="23" t="s">
        <v>31</v>
      </c>
      <c r="H136" s="23"/>
      <c r="I136" s="24">
        <v>0</v>
      </c>
      <c r="J136" s="24">
        <v>0</v>
      </c>
      <c r="K136" s="24">
        <v>0</v>
      </c>
      <c r="L136" s="24">
        <v>0</v>
      </c>
      <c r="M136" s="24">
        <v>0</v>
      </c>
      <c r="N136" s="10">
        <v>0</v>
      </c>
      <c r="O136" s="12">
        <v>43617</v>
      </c>
      <c r="P136" s="12">
        <v>43830</v>
      </c>
      <c r="Q136" s="13">
        <v>43663.438692129632</v>
      </c>
      <c r="R136" s="10">
        <v>0</v>
      </c>
      <c r="S136" s="10" t="s">
        <v>191</v>
      </c>
      <c r="T136" s="16" t="s">
        <v>136</v>
      </c>
      <c r="U136" s="10" t="s">
        <v>141</v>
      </c>
    </row>
    <row r="137" spans="1:21" ht="30" customHeight="1" x14ac:dyDescent="0.25">
      <c r="A137" s="166"/>
      <c r="B137" s="7" t="s">
        <v>163</v>
      </c>
      <c r="C137" s="8" t="s">
        <v>164</v>
      </c>
      <c r="D137" s="7" t="s">
        <v>165</v>
      </c>
      <c r="E137" s="22" t="s">
        <v>192</v>
      </c>
      <c r="F137" s="31" t="s">
        <v>1065</v>
      </c>
      <c r="G137" s="23" t="s">
        <v>31</v>
      </c>
      <c r="H137" s="23"/>
      <c r="I137" s="24">
        <v>0</v>
      </c>
      <c r="J137" s="24">
        <v>0</v>
      </c>
      <c r="K137" s="24">
        <v>0</v>
      </c>
      <c r="L137" s="24">
        <v>0</v>
      </c>
      <c r="M137" s="24">
        <v>0</v>
      </c>
      <c r="N137" s="10">
        <v>0</v>
      </c>
      <c r="O137" s="12">
        <v>43617</v>
      </c>
      <c r="P137" s="12">
        <v>43830</v>
      </c>
      <c r="Q137" s="13">
        <v>43663.443252314813</v>
      </c>
      <c r="R137" s="10">
        <v>0</v>
      </c>
      <c r="S137" s="10" t="s">
        <v>193</v>
      </c>
      <c r="T137" s="16" t="s">
        <v>136</v>
      </c>
      <c r="U137" s="10" t="s">
        <v>141</v>
      </c>
    </row>
    <row r="138" spans="1:21" ht="30" customHeight="1" x14ac:dyDescent="0.25">
      <c r="A138" s="166"/>
      <c r="B138" s="7" t="s">
        <v>163</v>
      </c>
      <c r="C138" s="8" t="s">
        <v>411</v>
      </c>
      <c r="D138" s="7" t="s">
        <v>412</v>
      </c>
      <c r="E138" s="22" t="s">
        <v>413</v>
      </c>
      <c r="F138" s="31" t="s">
        <v>1135</v>
      </c>
      <c r="G138" s="23" t="s">
        <v>414</v>
      </c>
      <c r="H138" s="23"/>
      <c r="I138" s="26">
        <v>0</v>
      </c>
      <c r="J138" s="26">
        <v>0</v>
      </c>
      <c r="K138" s="26">
        <v>50000</v>
      </c>
      <c r="L138" s="26">
        <v>0</v>
      </c>
      <c r="M138" s="26">
        <v>0</v>
      </c>
      <c r="N138" s="10">
        <v>1</v>
      </c>
      <c r="O138" s="12">
        <v>43466</v>
      </c>
      <c r="P138" s="12">
        <v>43830</v>
      </c>
      <c r="Q138" s="13">
        <v>43481.81040509259</v>
      </c>
      <c r="R138" s="10">
        <v>2</v>
      </c>
      <c r="S138" s="10" t="s">
        <v>415</v>
      </c>
      <c r="T138" s="16" t="s">
        <v>416</v>
      </c>
      <c r="U138" s="10" t="s">
        <v>99</v>
      </c>
    </row>
    <row r="139" spans="1:21" ht="30" customHeight="1" x14ac:dyDescent="0.25">
      <c r="A139" s="166"/>
      <c r="B139" s="7" t="s">
        <v>163</v>
      </c>
      <c r="C139" s="8" t="s">
        <v>417</v>
      </c>
      <c r="D139" s="7" t="s">
        <v>418</v>
      </c>
      <c r="E139" s="22" t="s">
        <v>419</v>
      </c>
      <c r="F139" s="31" t="s">
        <v>1136</v>
      </c>
      <c r="G139" s="23" t="s">
        <v>31</v>
      </c>
      <c r="H139" s="23"/>
      <c r="I139" s="24">
        <v>0</v>
      </c>
      <c r="J139" s="24">
        <v>0</v>
      </c>
      <c r="K139" s="24">
        <v>0</v>
      </c>
      <c r="L139" s="24">
        <v>0</v>
      </c>
      <c r="M139" s="24">
        <v>0</v>
      </c>
      <c r="N139" s="10">
        <v>5</v>
      </c>
      <c r="O139" s="12">
        <v>43466</v>
      </c>
      <c r="P139" s="12">
        <v>43830</v>
      </c>
      <c r="Q139" s="13">
        <v>43481.810416666667</v>
      </c>
      <c r="R139" s="10">
        <v>2</v>
      </c>
      <c r="S139" s="10" t="s">
        <v>420</v>
      </c>
      <c r="T139" s="16" t="s">
        <v>421</v>
      </c>
      <c r="U139" s="10" t="s">
        <v>95</v>
      </c>
    </row>
    <row r="140" spans="1:21" ht="30" customHeight="1" x14ac:dyDescent="0.25">
      <c r="A140" s="166"/>
      <c r="B140" s="7" t="s">
        <v>163</v>
      </c>
      <c r="C140" s="8" t="s">
        <v>417</v>
      </c>
      <c r="D140" s="7" t="s">
        <v>418</v>
      </c>
      <c r="E140" s="22" t="s">
        <v>422</v>
      </c>
      <c r="F140" s="31" t="s">
        <v>1137</v>
      </c>
      <c r="G140" s="23" t="s">
        <v>31</v>
      </c>
      <c r="H140" s="23"/>
      <c r="I140" s="24">
        <v>0</v>
      </c>
      <c r="J140" s="24">
        <v>0</v>
      </c>
      <c r="K140" s="24">
        <v>0</v>
      </c>
      <c r="L140" s="24">
        <v>0</v>
      </c>
      <c r="M140" s="24">
        <v>0</v>
      </c>
      <c r="N140" s="10">
        <v>13</v>
      </c>
      <c r="O140" s="12">
        <v>43466</v>
      </c>
      <c r="P140" s="12">
        <v>43830</v>
      </c>
      <c r="Q140" s="13">
        <v>43481.810416666667</v>
      </c>
      <c r="R140" s="10">
        <v>3</v>
      </c>
      <c r="S140" s="10" t="s">
        <v>423</v>
      </c>
      <c r="T140" s="16" t="s">
        <v>370</v>
      </c>
      <c r="U140" s="10" t="s">
        <v>107</v>
      </c>
    </row>
    <row r="141" spans="1:21" ht="30" customHeight="1" x14ac:dyDescent="0.25">
      <c r="A141" s="166"/>
      <c r="B141" s="7" t="s">
        <v>163</v>
      </c>
      <c r="C141" s="8" t="s">
        <v>424</v>
      </c>
      <c r="D141" s="7" t="s">
        <v>425</v>
      </c>
      <c r="E141" s="22" t="s">
        <v>426</v>
      </c>
      <c r="F141" s="31" t="s">
        <v>1138</v>
      </c>
      <c r="G141" s="23" t="s">
        <v>31</v>
      </c>
      <c r="H141" s="23"/>
      <c r="I141" s="24">
        <v>0</v>
      </c>
      <c r="J141" s="24">
        <v>0</v>
      </c>
      <c r="K141" s="24">
        <v>0</v>
      </c>
      <c r="L141" s="24">
        <v>0</v>
      </c>
      <c r="M141" s="24">
        <v>0</v>
      </c>
      <c r="N141" s="10">
        <v>1</v>
      </c>
      <c r="O141" s="12">
        <v>43466</v>
      </c>
      <c r="P141" s="12">
        <v>43830</v>
      </c>
      <c r="Q141" s="13">
        <v>43481.810416666667</v>
      </c>
      <c r="R141" s="10">
        <v>1</v>
      </c>
      <c r="S141" s="10" t="s">
        <v>427</v>
      </c>
      <c r="T141" s="20">
        <v>36923</v>
      </c>
      <c r="U141" s="10" t="s">
        <v>202</v>
      </c>
    </row>
    <row r="142" spans="1:21" ht="30" customHeight="1" x14ac:dyDescent="0.25">
      <c r="A142" s="166"/>
      <c r="B142" s="7" t="s">
        <v>163</v>
      </c>
      <c r="C142" s="8" t="s">
        <v>424</v>
      </c>
      <c r="D142" s="7" t="s">
        <v>425</v>
      </c>
      <c r="E142" s="22" t="s">
        <v>428</v>
      </c>
      <c r="F142" s="31" t="s">
        <v>1139</v>
      </c>
      <c r="G142" s="23" t="s">
        <v>31</v>
      </c>
      <c r="H142" s="23"/>
      <c r="I142" s="24">
        <v>0</v>
      </c>
      <c r="J142" s="24">
        <v>0</v>
      </c>
      <c r="K142" s="24">
        <v>0</v>
      </c>
      <c r="L142" s="24">
        <v>0</v>
      </c>
      <c r="M142" s="24">
        <v>0</v>
      </c>
      <c r="N142" s="10">
        <v>1</v>
      </c>
      <c r="O142" s="12">
        <v>43466</v>
      </c>
      <c r="P142" s="12">
        <v>43830</v>
      </c>
      <c r="Q142" s="13">
        <v>43481.810416666667</v>
      </c>
      <c r="R142" s="10">
        <v>2</v>
      </c>
      <c r="S142" s="10" t="s">
        <v>429</v>
      </c>
      <c r="T142" s="20">
        <v>37682</v>
      </c>
      <c r="U142" s="10" t="s">
        <v>138</v>
      </c>
    </row>
    <row r="143" spans="1:21" ht="30" customHeight="1" x14ac:dyDescent="0.25">
      <c r="A143" s="166"/>
      <c r="B143" s="7" t="s">
        <v>163</v>
      </c>
      <c r="C143" s="8" t="s">
        <v>424</v>
      </c>
      <c r="D143" s="7" t="s">
        <v>425</v>
      </c>
      <c r="E143" s="22" t="s">
        <v>430</v>
      </c>
      <c r="F143" s="31" t="s">
        <v>1140</v>
      </c>
      <c r="G143" s="23" t="s">
        <v>431</v>
      </c>
      <c r="H143" s="23"/>
      <c r="I143" s="24">
        <v>0</v>
      </c>
      <c r="J143" s="24">
        <v>0</v>
      </c>
      <c r="K143" s="24">
        <v>0</v>
      </c>
      <c r="L143" s="24">
        <v>0</v>
      </c>
      <c r="M143" s="24">
        <v>0</v>
      </c>
      <c r="N143" s="10">
        <v>1</v>
      </c>
      <c r="O143" s="12">
        <v>43467</v>
      </c>
      <c r="P143" s="12">
        <v>43830</v>
      </c>
      <c r="Q143" s="13">
        <v>43481.810416666667</v>
      </c>
      <c r="R143" s="10">
        <v>2</v>
      </c>
      <c r="S143" s="10" t="s">
        <v>432</v>
      </c>
      <c r="T143" s="16" t="s">
        <v>433</v>
      </c>
      <c r="U143" s="10" t="s">
        <v>99</v>
      </c>
    </row>
    <row r="144" spans="1:21" ht="30" customHeight="1" x14ac:dyDescent="0.25">
      <c r="A144" s="166"/>
      <c r="B144" s="7" t="s">
        <v>163</v>
      </c>
      <c r="C144" s="8" t="s">
        <v>417</v>
      </c>
      <c r="D144" s="7" t="s">
        <v>418</v>
      </c>
      <c r="E144" s="22" t="s">
        <v>434</v>
      </c>
      <c r="F144" s="31" t="s">
        <v>1141</v>
      </c>
      <c r="G144" s="23" t="s">
        <v>130</v>
      </c>
      <c r="H144" s="7" t="s">
        <v>1401</v>
      </c>
      <c r="I144" s="24">
        <v>0</v>
      </c>
      <c r="J144" s="24">
        <v>0</v>
      </c>
      <c r="K144" s="24">
        <v>0</v>
      </c>
      <c r="L144" s="24">
        <v>0</v>
      </c>
      <c r="M144" s="24">
        <v>0</v>
      </c>
      <c r="N144" s="10">
        <v>12</v>
      </c>
      <c r="O144" s="12">
        <v>43485</v>
      </c>
      <c r="P144" s="12">
        <v>43830</v>
      </c>
      <c r="Q144" s="13">
        <v>43481.81040509259</v>
      </c>
      <c r="R144" s="10">
        <v>2</v>
      </c>
      <c r="S144" s="10" t="s">
        <v>435</v>
      </c>
      <c r="T144" s="16" t="s">
        <v>436</v>
      </c>
      <c r="U144" s="10" t="s">
        <v>105</v>
      </c>
    </row>
    <row r="145" spans="1:21" ht="30" customHeight="1" x14ac:dyDescent="0.25">
      <c r="A145" s="166"/>
      <c r="B145" s="7" t="s">
        <v>163</v>
      </c>
      <c r="C145" s="8" t="s">
        <v>411</v>
      </c>
      <c r="D145" s="7" t="s">
        <v>412</v>
      </c>
      <c r="E145" s="22" t="s">
        <v>437</v>
      </c>
      <c r="F145" s="31" t="s">
        <v>1142</v>
      </c>
      <c r="G145" s="23" t="s">
        <v>438</v>
      </c>
      <c r="H145" s="23"/>
      <c r="I145" s="24">
        <v>0</v>
      </c>
      <c r="J145" s="26">
        <v>10000</v>
      </c>
      <c r="K145" s="24">
        <v>0</v>
      </c>
      <c r="L145" s="26">
        <v>15000</v>
      </c>
      <c r="M145" s="24">
        <v>0</v>
      </c>
      <c r="N145" s="10">
        <v>1</v>
      </c>
      <c r="O145" s="12">
        <v>43466</v>
      </c>
      <c r="P145" s="12">
        <v>43830</v>
      </c>
      <c r="Q145" s="13">
        <v>43481.81040509259</v>
      </c>
      <c r="R145" s="10">
        <v>1</v>
      </c>
      <c r="S145" s="10" t="s">
        <v>439</v>
      </c>
      <c r="T145" s="20">
        <v>37377</v>
      </c>
      <c r="U145" s="10" t="s">
        <v>99</v>
      </c>
    </row>
    <row r="146" spans="1:21" ht="30" customHeight="1" x14ac:dyDescent="0.25">
      <c r="A146" s="166"/>
      <c r="B146" s="7" t="s">
        <v>163</v>
      </c>
      <c r="C146" s="8" t="s">
        <v>411</v>
      </c>
      <c r="D146" s="7" t="s">
        <v>412</v>
      </c>
      <c r="E146" s="22" t="s">
        <v>440</v>
      </c>
      <c r="F146" s="31" t="s">
        <v>1143</v>
      </c>
      <c r="G146" s="23" t="s">
        <v>441</v>
      </c>
      <c r="H146" s="23"/>
      <c r="I146" s="24">
        <v>0</v>
      </c>
      <c r="J146" s="24">
        <v>0</v>
      </c>
      <c r="K146" s="24">
        <v>0</v>
      </c>
      <c r="L146" s="24">
        <v>0</v>
      </c>
      <c r="M146" s="24">
        <v>0</v>
      </c>
      <c r="N146" s="10">
        <v>3</v>
      </c>
      <c r="O146" s="12">
        <v>43466</v>
      </c>
      <c r="P146" s="12">
        <v>43830</v>
      </c>
      <c r="Q146" s="13">
        <v>43481.81040509259</v>
      </c>
      <c r="R146" s="10">
        <v>1</v>
      </c>
      <c r="S146" s="10" t="s">
        <v>442</v>
      </c>
      <c r="T146" s="20">
        <v>37988</v>
      </c>
      <c r="U146" s="10" t="s">
        <v>105</v>
      </c>
    </row>
    <row r="147" spans="1:21" ht="30" customHeight="1" x14ac:dyDescent="0.25">
      <c r="A147" s="166"/>
      <c r="B147" s="7" t="s">
        <v>163</v>
      </c>
      <c r="C147" s="8" t="s">
        <v>411</v>
      </c>
      <c r="D147" s="7" t="s">
        <v>412</v>
      </c>
      <c r="E147" s="22" t="s">
        <v>443</v>
      </c>
      <c r="F147" s="31" t="s">
        <v>1144</v>
      </c>
      <c r="G147" s="23" t="s">
        <v>96</v>
      </c>
      <c r="H147" s="23"/>
      <c r="I147" s="24">
        <v>0</v>
      </c>
      <c r="J147" s="24">
        <v>0</v>
      </c>
      <c r="K147" s="24">
        <v>0</v>
      </c>
      <c r="L147" s="24">
        <v>0</v>
      </c>
      <c r="M147" s="24">
        <v>0</v>
      </c>
      <c r="N147" s="10">
        <v>1</v>
      </c>
      <c r="O147" s="12">
        <v>43466</v>
      </c>
      <c r="P147" s="12">
        <v>43830</v>
      </c>
      <c r="Q147" s="10" t="s">
        <v>199</v>
      </c>
      <c r="R147" s="10">
        <v>1</v>
      </c>
      <c r="S147" s="10" t="s">
        <v>444</v>
      </c>
      <c r="T147" s="20">
        <v>37988</v>
      </c>
      <c r="U147" s="10" t="s">
        <v>105</v>
      </c>
    </row>
    <row r="148" spans="1:21" ht="30" customHeight="1" x14ac:dyDescent="0.25">
      <c r="A148" s="166"/>
      <c r="B148" s="7" t="s">
        <v>163</v>
      </c>
      <c r="C148" s="8" t="s">
        <v>411</v>
      </c>
      <c r="D148" s="7" t="s">
        <v>412</v>
      </c>
      <c r="E148" s="22" t="s">
        <v>445</v>
      </c>
      <c r="F148" s="31" t="s">
        <v>1145</v>
      </c>
      <c r="G148" s="23" t="s">
        <v>96</v>
      </c>
      <c r="H148" s="23" t="s">
        <v>1441</v>
      </c>
      <c r="I148" s="24">
        <v>1000</v>
      </c>
      <c r="J148" s="24">
        <v>1500</v>
      </c>
      <c r="K148" s="24">
        <v>2000</v>
      </c>
      <c r="L148" s="24">
        <v>2500</v>
      </c>
      <c r="M148" s="24">
        <v>3000</v>
      </c>
      <c r="N148" s="10">
        <v>1</v>
      </c>
      <c r="O148" s="12">
        <v>43466</v>
      </c>
      <c r="P148" s="12">
        <v>43830</v>
      </c>
      <c r="Q148" s="10" t="s">
        <v>71</v>
      </c>
      <c r="R148" s="10">
        <v>2</v>
      </c>
      <c r="S148" s="10" t="s">
        <v>446</v>
      </c>
      <c r="T148" s="16" t="s">
        <v>433</v>
      </c>
      <c r="U148" s="10" t="s">
        <v>107</v>
      </c>
    </row>
    <row r="149" spans="1:21" ht="30" customHeight="1" x14ac:dyDescent="0.25">
      <c r="A149" s="166"/>
      <c r="B149" s="7" t="s">
        <v>163</v>
      </c>
      <c r="C149" s="8" t="s">
        <v>411</v>
      </c>
      <c r="D149" s="7" t="s">
        <v>412</v>
      </c>
      <c r="E149" s="22" t="s">
        <v>447</v>
      </c>
      <c r="F149" s="31" t="s">
        <v>1146</v>
      </c>
      <c r="G149" s="23" t="s">
        <v>31</v>
      </c>
      <c r="H149" s="23" t="s">
        <v>1441</v>
      </c>
      <c r="I149" s="24">
        <v>1000</v>
      </c>
      <c r="J149" s="24">
        <v>1500</v>
      </c>
      <c r="K149" s="24">
        <v>2000</v>
      </c>
      <c r="L149" s="24">
        <v>2500</v>
      </c>
      <c r="M149" s="24">
        <v>3000</v>
      </c>
      <c r="N149" s="10">
        <v>0</v>
      </c>
      <c r="O149" s="12">
        <v>43617</v>
      </c>
      <c r="P149" s="12">
        <v>43830</v>
      </c>
      <c r="Q149" s="13">
        <v>43663.468935185185</v>
      </c>
      <c r="R149" s="10">
        <v>2</v>
      </c>
      <c r="S149" s="10" t="s">
        <v>448</v>
      </c>
      <c r="T149" s="16" t="s">
        <v>433</v>
      </c>
      <c r="U149" s="10" t="s">
        <v>141</v>
      </c>
    </row>
    <row r="150" spans="1:21" ht="30" customHeight="1" x14ac:dyDescent="0.25">
      <c r="A150" s="166"/>
      <c r="B150" s="7" t="s">
        <v>163</v>
      </c>
      <c r="C150" s="8" t="s">
        <v>424</v>
      </c>
      <c r="D150" s="7" t="s">
        <v>425</v>
      </c>
      <c r="E150" s="22" t="s">
        <v>449</v>
      </c>
      <c r="F150" s="31" t="s">
        <v>1147</v>
      </c>
      <c r="G150" s="27"/>
      <c r="H150" s="27"/>
      <c r="I150" s="24">
        <v>0</v>
      </c>
      <c r="J150" s="24">
        <v>0</v>
      </c>
      <c r="K150" s="24">
        <v>0</v>
      </c>
      <c r="L150" s="24">
        <v>0</v>
      </c>
      <c r="M150" s="24">
        <v>0</v>
      </c>
      <c r="N150" s="10">
        <v>13</v>
      </c>
      <c r="O150" s="12">
        <v>43466</v>
      </c>
      <c r="P150" s="12">
        <v>43830</v>
      </c>
      <c r="Q150" s="13">
        <v>43481.810416666667</v>
      </c>
      <c r="R150" s="10">
        <v>1</v>
      </c>
      <c r="S150" s="10" t="s">
        <v>451</v>
      </c>
      <c r="T150" s="20">
        <v>37682</v>
      </c>
      <c r="U150" s="10" t="s">
        <v>452</v>
      </c>
    </row>
    <row r="151" spans="1:21" ht="30" customHeight="1" x14ac:dyDescent="0.25">
      <c r="A151" s="166"/>
      <c r="B151" s="7" t="s">
        <v>163</v>
      </c>
      <c r="C151" s="8" t="s">
        <v>424</v>
      </c>
      <c r="D151" s="7" t="s">
        <v>425</v>
      </c>
      <c r="E151" s="22" t="s">
        <v>453</v>
      </c>
      <c r="F151" s="31" t="s">
        <v>1148</v>
      </c>
      <c r="G151" s="23" t="s">
        <v>31</v>
      </c>
      <c r="H151" s="23" t="s">
        <v>1507</v>
      </c>
      <c r="I151" s="24">
        <v>0</v>
      </c>
      <c r="J151" s="24">
        <v>60000</v>
      </c>
      <c r="K151" s="24">
        <v>60000</v>
      </c>
      <c r="L151" s="24">
        <v>60000</v>
      </c>
      <c r="M151" s="24">
        <v>60000</v>
      </c>
      <c r="N151" s="10">
        <v>1</v>
      </c>
      <c r="O151" s="12">
        <v>43466</v>
      </c>
      <c r="P151" s="12">
        <v>43830</v>
      </c>
      <c r="Q151" s="13">
        <v>43481.810416666667</v>
      </c>
      <c r="R151" s="10">
        <v>2</v>
      </c>
      <c r="S151" s="10" t="s">
        <v>454</v>
      </c>
      <c r="T151" s="20">
        <v>37682</v>
      </c>
      <c r="U151" s="10" t="s">
        <v>455</v>
      </c>
    </row>
    <row r="152" spans="1:21" ht="30" customHeight="1" x14ac:dyDescent="0.25">
      <c r="A152" s="166"/>
      <c r="B152" s="7" t="s">
        <v>163</v>
      </c>
      <c r="C152" s="8" t="s">
        <v>424</v>
      </c>
      <c r="D152" s="7" t="s">
        <v>425</v>
      </c>
      <c r="E152" s="22" t="s">
        <v>456</v>
      </c>
      <c r="F152" s="31" t="s">
        <v>1149</v>
      </c>
      <c r="G152" s="27"/>
      <c r="H152" s="23" t="s">
        <v>1507</v>
      </c>
      <c r="I152" s="24">
        <v>0</v>
      </c>
      <c r="J152" s="24">
        <v>0</v>
      </c>
      <c r="K152" s="24">
        <v>35000</v>
      </c>
      <c r="L152" s="24">
        <v>40000</v>
      </c>
      <c r="M152" s="24">
        <v>45000</v>
      </c>
      <c r="N152" s="10">
        <v>0</v>
      </c>
      <c r="O152" s="12">
        <v>43617</v>
      </c>
      <c r="P152" s="12">
        <v>43830</v>
      </c>
      <c r="Q152" s="13">
        <v>43662.737326388888</v>
      </c>
      <c r="R152" s="10">
        <v>3</v>
      </c>
      <c r="S152" s="10" t="s">
        <v>457</v>
      </c>
      <c r="T152" s="16" t="s">
        <v>370</v>
      </c>
      <c r="U152" s="10" t="s">
        <v>374</v>
      </c>
    </row>
    <row r="153" spans="1:21" ht="30" customHeight="1" x14ac:dyDescent="0.25">
      <c r="A153" s="166"/>
      <c r="B153" s="7" t="s">
        <v>163</v>
      </c>
      <c r="C153" s="8" t="s">
        <v>424</v>
      </c>
      <c r="D153" s="7" t="s">
        <v>425</v>
      </c>
      <c r="E153" s="22" t="s">
        <v>458</v>
      </c>
      <c r="F153" s="31" t="s">
        <v>1150</v>
      </c>
      <c r="G153" s="23" t="s">
        <v>31</v>
      </c>
      <c r="H153" s="23"/>
      <c r="I153" s="24">
        <v>0</v>
      </c>
      <c r="J153" s="24">
        <v>0</v>
      </c>
      <c r="K153" s="24">
        <v>0</v>
      </c>
      <c r="L153" s="24">
        <v>0</v>
      </c>
      <c r="M153" s="24">
        <v>0</v>
      </c>
      <c r="N153" s="10">
        <v>0</v>
      </c>
      <c r="O153" s="12">
        <v>43617</v>
      </c>
      <c r="P153" s="12">
        <v>43830</v>
      </c>
      <c r="Q153" s="13">
        <v>43663.449756944443</v>
      </c>
      <c r="R153" s="10">
        <v>2</v>
      </c>
      <c r="S153" s="10" t="s">
        <v>459</v>
      </c>
      <c r="T153" s="20">
        <v>37682</v>
      </c>
      <c r="U153" s="10" t="s">
        <v>141</v>
      </c>
    </row>
    <row r="154" spans="1:21" ht="30" customHeight="1" x14ac:dyDescent="0.25">
      <c r="A154" s="166"/>
      <c r="B154" s="7" t="s">
        <v>163</v>
      </c>
      <c r="C154" s="8" t="s">
        <v>424</v>
      </c>
      <c r="D154" s="7" t="s">
        <v>460</v>
      </c>
      <c r="E154" s="22" t="s">
        <v>461</v>
      </c>
      <c r="F154" s="31" t="s">
        <v>1151</v>
      </c>
      <c r="G154" s="23" t="s">
        <v>31</v>
      </c>
      <c r="H154" s="23" t="s">
        <v>1507</v>
      </c>
      <c r="I154" s="24">
        <v>0</v>
      </c>
      <c r="J154" s="24">
        <v>60000</v>
      </c>
      <c r="K154" s="24">
        <v>60000</v>
      </c>
      <c r="L154" s="24">
        <v>60000</v>
      </c>
      <c r="M154" s="24">
        <v>60000</v>
      </c>
      <c r="N154" s="10">
        <v>0</v>
      </c>
      <c r="O154" s="12">
        <v>43617</v>
      </c>
      <c r="P154" s="12">
        <v>43830</v>
      </c>
      <c r="Q154" s="13">
        <v>43663.451828703706</v>
      </c>
      <c r="R154" s="10">
        <v>1</v>
      </c>
      <c r="S154" s="10" t="s">
        <v>462</v>
      </c>
      <c r="T154" s="20">
        <v>37682</v>
      </c>
      <c r="U154" s="10" t="s">
        <v>141</v>
      </c>
    </row>
    <row r="155" spans="1:21" ht="30" customHeight="1" x14ac:dyDescent="0.25">
      <c r="A155" s="166"/>
      <c r="B155" s="7" t="s">
        <v>163</v>
      </c>
      <c r="C155" s="8" t="s">
        <v>424</v>
      </c>
      <c r="D155" s="7" t="s">
        <v>425</v>
      </c>
      <c r="E155" s="22" t="s">
        <v>463</v>
      </c>
      <c r="F155" s="31" t="s">
        <v>1152</v>
      </c>
      <c r="G155" s="23" t="s">
        <v>31</v>
      </c>
      <c r="H155" s="23" t="s">
        <v>1507</v>
      </c>
      <c r="I155" s="24">
        <v>0</v>
      </c>
      <c r="J155" s="24">
        <v>50000</v>
      </c>
      <c r="K155" s="24">
        <v>50000</v>
      </c>
      <c r="L155" s="24">
        <v>55000</v>
      </c>
      <c r="M155" s="24">
        <v>48551</v>
      </c>
      <c r="N155" s="10"/>
      <c r="O155" s="10"/>
      <c r="P155" s="10"/>
      <c r="Q155" s="10"/>
      <c r="R155" s="10"/>
      <c r="S155" s="10"/>
      <c r="T155" s="16"/>
      <c r="U155" s="10"/>
    </row>
    <row r="156" spans="1:21" ht="30" customHeight="1" x14ac:dyDescent="0.25">
      <c r="A156" s="166"/>
      <c r="B156" s="7" t="s">
        <v>163</v>
      </c>
      <c r="C156" s="8" t="s">
        <v>424</v>
      </c>
      <c r="D156" s="7" t="s">
        <v>425</v>
      </c>
      <c r="E156" s="22" t="s">
        <v>464</v>
      </c>
      <c r="F156" s="31" t="s">
        <v>1153</v>
      </c>
      <c r="G156" s="23" t="s">
        <v>31</v>
      </c>
      <c r="H156" s="23" t="s">
        <v>1507</v>
      </c>
      <c r="I156" s="24">
        <v>0</v>
      </c>
      <c r="J156" s="24">
        <v>0</v>
      </c>
      <c r="K156" s="24">
        <v>50000</v>
      </c>
      <c r="L156" s="24">
        <v>50000</v>
      </c>
      <c r="M156" s="24">
        <v>50000</v>
      </c>
      <c r="N156" s="10"/>
      <c r="O156" s="10"/>
      <c r="P156" s="10"/>
      <c r="Q156" s="10"/>
      <c r="R156" s="10"/>
      <c r="S156" s="10"/>
      <c r="T156" s="16"/>
      <c r="U156" s="10"/>
    </row>
    <row r="157" spans="1:21" ht="30" customHeight="1" x14ac:dyDescent="0.25">
      <c r="A157" s="166"/>
      <c r="B157" s="7" t="s">
        <v>163</v>
      </c>
      <c r="C157" s="8" t="s">
        <v>424</v>
      </c>
      <c r="D157" s="7" t="s">
        <v>425</v>
      </c>
      <c r="E157" s="22" t="s">
        <v>465</v>
      </c>
      <c r="F157" s="31" t="s">
        <v>1154</v>
      </c>
      <c r="G157" s="23" t="s">
        <v>31</v>
      </c>
      <c r="H157" s="23" t="s">
        <v>1507</v>
      </c>
      <c r="I157" s="24">
        <v>0</v>
      </c>
      <c r="J157" s="24">
        <v>0</v>
      </c>
      <c r="K157" s="24">
        <v>50000</v>
      </c>
      <c r="L157" s="24">
        <v>50000</v>
      </c>
      <c r="M157" s="24">
        <v>50000</v>
      </c>
      <c r="N157" s="10"/>
      <c r="O157" s="10"/>
      <c r="P157" s="10"/>
      <c r="Q157" s="10"/>
      <c r="R157" s="10"/>
      <c r="S157" s="10"/>
      <c r="T157" s="16"/>
      <c r="U157" s="10"/>
    </row>
    <row r="158" spans="1:21" ht="30" customHeight="1" x14ac:dyDescent="0.25">
      <c r="A158" s="166"/>
      <c r="B158" s="7" t="s">
        <v>163</v>
      </c>
      <c r="C158" s="8" t="s">
        <v>411</v>
      </c>
      <c r="D158" s="7" t="s">
        <v>412</v>
      </c>
      <c r="E158" s="22" t="s">
        <v>466</v>
      </c>
      <c r="F158" s="31" t="s">
        <v>1155</v>
      </c>
      <c r="G158" s="23" t="s">
        <v>31</v>
      </c>
      <c r="H158" s="23" t="s">
        <v>1401</v>
      </c>
      <c r="I158" s="24">
        <v>0</v>
      </c>
      <c r="J158" s="24">
        <v>0</v>
      </c>
      <c r="K158" s="24">
        <v>1000</v>
      </c>
      <c r="L158" s="24">
        <v>1500</v>
      </c>
      <c r="M158" s="24">
        <v>2000</v>
      </c>
      <c r="N158" s="10"/>
      <c r="O158" s="10"/>
      <c r="P158" s="10"/>
      <c r="Q158" s="10"/>
      <c r="R158" s="10"/>
      <c r="S158" s="10"/>
      <c r="T158" s="16"/>
      <c r="U158" s="10"/>
    </row>
    <row r="159" spans="1:21" ht="30" customHeight="1" x14ac:dyDescent="0.25">
      <c r="A159" s="166"/>
      <c r="B159" s="7" t="s">
        <v>163</v>
      </c>
      <c r="C159" s="8" t="s">
        <v>411</v>
      </c>
      <c r="D159" s="7" t="s">
        <v>412</v>
      </c>
      <c r="E159" s="22" t="s">
        <v>467</v>
      </c>
      <c r="F159" s="31" t="s">
        <v>1156</v>
      </c>
      <c r="G159" s="23" t="s">
        <v>31</v>
      </c>
      <c r="H159" s="23"/>
      <c r="I159" s="24">
        <v>0</v>
      </c>
      <c r="J159" s="24">
        <v>0</v>
      </c>
      <c r="K159" s="24">
        <v>0</v>
      </c>
      <c r="L159" s="24">
        <v>0</v>
      </c>
      <c r="M159" s="24">
        <v>0</v>
      </c>
      <c r="N159" s="10"/>
      <c r="O159" s="10"/>
      <c r="P159" s="10"/>
      <c r="Q159" s="10"/>
      <c r="R159" s="10"/>
      <c r="S159" s="10"/>
      <c r="T159" s="16"/>
      <c r="U159" s="10"/>
    </row>
    <row r="160" spans="1:21" ht="30" customHeight="1" x14ac:dyDescent="0.25">
      <c r="A160" s="166"/>
      <c r="B160" s="7" t="s">
        <v>163</v>
      </c>
      <c r="C160" s="8" t="s">
        <v>411</v>
      </c>
      <c r="D160" s="7" t="s">
        <v>412</v>
      </c>
      <c r="E160" s="22" t="s">
        <v>468</v>
      </c>
      <c r="F160" s="31" t="s">
        <v>1157</v>
      </c>
      <c r="G160" s="23" t="s">
        <v>31</v>
      </c>
      <c r="H160" s="23"/>
      <c r="I160" s="24">
        <v>0</v>
      </c>
      <c r="J160" s="24">
        <v>0</v>
      </c>
      <c r="K160" s="24">
        <v>0</v>
      </c>
      <c r="L160" s="24">
        <v>0</v>
      </c>
      <c r="M160" s="24">
        <v>0</v>
      </c>
      <c r="N160" s="10"/>
      <c r="O160" s="10"/>
      <c r="P160" s="10"/>
      <c r="Q160" s="10"/>
      <c r="R160" s="10"/>
      <c r="S160" s="10"/>
      <c r="T160" s="16"/>
      <c r="U160" s="10"/>
    </row>
    <row r="161" spans="1:21" ht="30" customHeight="1" x14ac:dyDescent="0.25">
      <c r="A161" s="166"/>
      <c r="B161" s="7" t="s">
        <v>163</v>
      </c>
      <c r="C161" s="8" t="s">
        <v>417</v>
      </c>
      <c r="D161" s="7" t="s">
        <v>418</v>
      </c>
      <c r="E161" s="22" t="s">
        <v>469</v>
      </c>
      <c r="F161" s="31" t="s">
        <v>1158</v>
      </c>
      <c r="G161" s="23" t="s">
        <v>23</v>
      </c>
      <c r="H161" s="23" t="s">
        <v>1401</v>
      </c>
      <c r="I161" s="24">
        <v>2000</v>
      </c>
      <c r="J161" s="24">
        <v>2500</v>
      </c>
      <c r="K161" s="24">
        <v>2750</v>
      </c>
      <c r="L161" s="24">
        <v>3000</v>
      </c>
      <c r="M161" s="24">
        <v>3250</v>
      </c>
      <c r="N161" s="10">
        <v>5</v>
      </c>
      <c r="O161" s="12">
        <v>43466</v>
      </c>
      <c r="P161" s="12">
        <v>43830</v>
      </c>
      <c r="Q161" s="13">
        <v>43481.81040509259</v>
      </c>
      <c r="R161" s="10">
        <v>3</v>
      </c>
      <c r="S161" s="10" t="s">
        <v>470</v>
      </c>
      <c r="T161" s="16" t="s">
        <v>471</v>
      </c>
      <c r="U161" s="10" t="s">
        <v>103</v>
      </c>
    </row>
    <row r="162" spans="1:21" ht="30" customHeight="1" x14ac:dyDescent="0.25">
      <c r="A162" s="166"/>
      <c r="B162" s="7" t="s">
        <v>163</v>
      </c>
      <c r="C162" s="8" t="s">
        <v>417</v>
      </c>
      <c r="D162" s="7" t="s">
        <v>418</v>
      </c>
      <c r="E162" s="22" t="s">
        <v>472</v>
      </c>
      <c r="F162" s="31" t="s">
        <v>1159</v>
      </c>
      <c r="G162" s="23" t="s">
        <v>31</v>
      </c>
      <c r="H162" s="23"/>
      <c r="I162" s="24">
        <v>0</v>
      </c>
      <c r="J162" s="24">
        <v>0</v>
      </c>
      <c r="K162" s="24">
        <v>0</v>
      </c>
      <c r="L162" s="24">
        <v>0</v>
      </c>
      <c r="M162" s="24">
        <v>0</v>
      </c>
      <c r="N162" s="10">
        <v>13</v>
      </c>
      <c r="O162" s="12">
        <v>43466</v>
      </c>
      <c r="P162" s="12">
        <v>43830</v>
      </c>
      <c r="Q162" s="10" t="s">
        <v>199</v>
      </c>
      <c r="R162" s="10">
        <v>1</v>
      </c>
      <c r="S162" s="10" t="s">
        <v>473</v>
      </c>
      <c r="T162" s="20">
        <v>37682</v>
      </c>
      <c r="U162" s="10" t="s">
        <v>105</v>
      </c>
    </row>
    <row r="163" spans="1:21" ht="30" customHeight="1" x14ac:dyDescent="0.25">
      <c r="A163" s="166"/>
      <c r="B163" s="7" t="s">
        <v>163</v>
      </c>
      <c r="C163" s="8" t="s">
        <v>417</v>
      </c>
      <c r="D163" s="7" t="s">
        <v>418</v>
      </c>
      <c r="E163" s="22" t="s">
        <v>474</v>
      </c>
      <c r="F163" s="31" t="s">
        <v>1160</v>
      </c>
      <c r="G163" s="23" t="s">
        <v>149</v>
      </c>
      <c r="H163" s="23"/>
      <c r="I163" s="24">
        <v>0</v>
      </c>
      <c r="J163" s="24">
        <v>0</v>
      </c>
      <c r="K163" s="24">
        <v>0</v>
      </c>
      <c r="L163" s="24">
        <v>0</v>
      </c>
      <c r="M163" s="24">
        <v>0</v>
      </c>
      <c r="N163" s="10">
        <v>1</v>
      </c>
      <c r="O163" s="12">
        <v>43466</v>
      </c>
      <c r="P163" s="12">
        <v>43830</v>
      </c>
      <c r="Q163" s="13">
        <v>43481.810416666667</v>
      </c>
      <c r="R163" s="10">
        <v>4</v>
      </c>
      <c r="S163" s="10" t="s">
        <v>475</v>
      </c>
      <c r="T163" s="16" t="s">
        <v>476</v>
      </c>
      <c r="U163" s="10" t="s">
        <v>138</v>
      </c>
    </row>
    <row r="164" spans="1:21" ht="30" customHeight="1" x14ac:dyDescent="0.25">
      <c r="A164" s="166"/>
      <c r="B164" s="7" t="s">
        <v>163</v>
      </c>
      <c r="C164" s="8" t="s">
        <v>417</v>
      </c>
      <c r="D164" s="7" t="s">
        <v>418</v>
      </c>
      <c r="E164" s="22" t="s">
        <v>477</v>
      </c>
      <c r="F164" s="31" t="s">
        <v>1161</v>
      </c>
      <c r="G164" s="23" t="s">
        <v>104</v>
      </c>
      <c r="H164" s="23"/>
      <c r="I164" s="24">
        <v>0</v>
      </c>
      <c r="J164" s="24">
        <v>0</v>
      </c>
      <c r="K164" s="24">
        <v>0</v>
      </c>
      <c r="L164" s="24">
        <v>0</v>
      </c>
      <c r="M164" s="24">
        <v>0</v>
      </c>
      <c r="N164" s="10">
        <v>13</v>
      </c>
      <c r="O164" s="12">
        <v>43466</v>
      </c>
      <c r="P164" s="12">
        <v>43830</v>
      </c>
      <c r="Q164" s="13">
        <v>43481.810416666667</v>
      </c>
      <c r="R164" s="10">
        <v>3</v>
      </c>
      <c r="S164" s="10" t="s">
        <v>478</v>
      </c>
      <c r="T164" s="16" t="s">
        <v>479</v>
      </c>
      <c r="U164" s="10" t="s">
        <v>105</v>
      </c>
    </row>
    <row r="165" spans="1:21" ht="30" customHeight="1" x14ac:dyDescent="0.25">
      <c r="A165" s="166"/>
      <c r="B165" s="7" t="s">
        <v>163</v>
      </c>
      <c r="C165" s="8" t="s">
        <v>417</v>
      </c>
      <c r="D165" s="7" t="s">
        <v>418</v>
      </c>
      <c r="E165" s="22" t="s">
        <v>480</v>
      </c>
      <c r="F165" s="31" t="s">
        <v>1162</v>
      </c>
      <c r="G165" s="23" t="s">
        <v>481</v>
      </c>
      <c r="H165" s="23"/>
      <c r="I165" s="24">
        <v>0</v>
      </c>
      <c r="J165" s="24">
        <v>0</v>
      </c>
      <c r="K165" s="24">
        <v>0</v>
      </c>
      <c r="L165" s="24">
        <v>0</v>
      </c>
      <c r="M165" s="24">
        <v>0</v>
      </c>
      <c r="N165" s="10">
        <v>13</v>
      </c>
      <c r="O165" s="12">
        <v>43466</v>
      </c>
      <c r="P165" s="12">
        <v>43830</v>
      </c>
      <c r="Q165" s="13">
        <v>43481.810416666667</v>
      </c>
      <c r="R165" s="10">
        <v>2</v>
      </c>
      <c r="S165" s="10" t="s">
        <v>482</v>
      </c>
      <c r="T165" s="16" t="s">
        <v>483</v>
      </c>
      <c r="U165" s="10" t="s">
        <v>126</v>
      </c>
    </row>
    <row r="166" spans="1:21" ht="30" customHeight="1" x14ac:dyDescent="0.25">
      <c r="A166" s="166"/>
      <c r="B166" s="7" t="s">
        <v>163</v>
      </c>
      <c r="C166" s="8" t="s">
        <v>417</v>
      </c>
      <c r="D166" s="7" t="s">
        <v>418</v>
      </c>
      <c r="E166" s="22" t="s">
        <v>484</v>
      </c>
      <c r="F166" s="31" t="s">
        <v>1163</v>
      </c>
      <c r="G166" s="23" t="s">
        <v>31</v>
      </c>
      <c r="H166" s="23" t="s">
        <v>1403</v>
      </c>
      <c r="I166" s="24">
        <v>2000</v>
      </c>
      <c r="J166" s="24">
        <v>2500</v>
      </c>
      <c r="K166" s="24">
        <v>2750</v>
      </c>
      <c r="L166" s="24">
        <v>3000</v>
      </c>
      <c r="M166" s="24">
        <v>3250</v>
      </c>
      <c r="N166" s="10">
        <v>5</v>
      </c>
      <c r="O166" s="12">
        <v>43466</v>
      </c>
      <c r="P166" s="12">
        <v>43830</v>
      </c>
      <c r="Q166" s="13">
        <v>43481.810416666667</v>
      </c>
      <c r="R166" s="10">
        <v>2</v>
      </c>
      <c r="S166" s="10" t="s">
        <v>485</v>
      </c>
      <c r="T166" s="16" t="s">
        <v>421</v>
      </c>
      <c r="U166" s="10" t="s">
        <v>103</v>
      </c>
    </row>
    <row r="167" spans="1:21" ht="30" customHeight="1" x14ac:dyDescent="0.25">
      <c r="A167" s="166"/>
      <c r="B167" s="7" t="s">
        <v>163</v>
      </c>
      <c r="C167" s="8" t="s">
        <v>417</v>
      </c>
      <c r="D167" s="7" t="s">
        <v>418</v>
      </c>
      <c r="E167" s="22" t="s">
        <v>486</v>
      </c>
      <c r="F167" s="31" t="s">
        <v>1164</v>
      </c>
      <c r="G167" s="23" t="s">
        <v>31</v>
      </c>
      <c r="H167" s="23"/>
      <c r="I167" s="24">
        <v>0</v>
      </c>
      <c r="J167" s="24">
        <v>0</v>
      </c>
      <c r="K167" s="24">
        <v>0</v>
      </c>
      <c r="L167" s="24">
        <v>0</v>
      </c>
      <c r="M167" s="24">
        <v>0</v>
      </c>
      <c r="N167" s="10">
        <v>5</v>
      </c>
      <c r="O167" s="12">
        <v>43466</v>
      </c>
      <c r="P167" s="12">
        <v>43830</v>
      </c>
      <c r="Q167" s="13">
        <v>43481.810416666667</v>
      </c>
      <c r="R167" s="10">
        <v>1</v>
      </c>
      <c r="S167" s="10" t="s">
        <v>487</v>
      </c>
      <c r="T167" s="20">
        <v>37682</v>
      </c>
      <c r="U167" s="10" t="s">
        <v>105</v>
      </c>
    </row>
    <row r="168" spans="1:21" ht="30" customHeight="1" x14ac:dyDescent="0.25">
      <c r="A168" s="166"/>
      <c r="B168" s="7" t="s">
        <v>163</v>
      </c>
      <c r="C168" s="8" t="s">
        <v>417</v>
      </c>
      <c r="D168" s="7" t="s">
        <v>418</v>
      </c>
      <c r="E168" s="22" t="s">
        <v>488</v>
      </c>
      <c r="F168" s="31" t="s">
        <v>1165</v>
      </c>
      <c r="G168" s="23" t="s">
        <v>96</v>
      </c>
      <c r="H168" s="23" t="s">
        <v>1404</v>
      </c>
      <c r="I168" s="24">
        <v>0</v>
      </c>
      <c r="J168" s="24">
        <v>0</v>
      </c>
      <c r="K168" s="24">
        <v>4000</v>
      </c>
      <c r="L168" s="24">
        <v>4500</v>
      </c>
      <c r="M168" s="24">
        <v>5000</v>
      </c>
      <c r="N168" s="10">
        <v>3</v>
      </c>
      <c r="O168" s="12">
        <v>43466</v>
      </c>
      <c r="P168" s="12">
        <v>43830</v>
      </c>
      <c r="Q168" s="13">
        <v>43481.810416666667</v>
      </c>
      <c r="R168" s="10">
        <v>2</v>
      </c>
      <c r="S168" s="10" t="s">
        <v>489</v>
      </c>
      <c r="T168" s="16" t="s">
        <v>421</v>
      </c>
      <c r="U168" s="10" t="s">
        <v>105</v>
      </c>
    </row>
    <row r="169" spans="1:21" ht="30" customHeight="1" x14ac:dyDescent="0.25">
      <c r="A169" s="166"/>
      <c r="B169" s="7" t="s">
        <v>163</v>
      </c>
      <c r="C169" s="8" t="s">
        <v>417</v>
      </c>
      <c r="D169" s="7" t="s">
        <v>418</v>
      </c>
      <c r="E169" s="22" t="s">
        <v>490</v>
      </c>
      <c r="F169" s="31" t="s">
        <v>1166</v>
      </c>
      <c r="G169" s="23" t="s">
        <v>31</v>
      </c>
      <c r="H169" s="23"/>
      <c r="I169" s="24">
        <v>0</v>
      </c>
      <c r="J169" s="24">
        <v>0</v>
      </c>
      <c r="K169" s="24">
        <v>0</v>
      </c>
      <c r="L169" s="24">
        <v>0</v>
      </c>
      <c r="M169" s="24">
        <v>0</v>
      </c>
      <c r="N169" s="10">
        <v>5</v>
      </c>
      <c r="O169" s="12">
        <v>43466</v>
      </c>
      <c r="P169" s="12">
        <v>43830</v>
      </c>
      <c r="Q169" s="13">
        <v>43481.810416666667</v>
      </c>
      <c r="R169" s="10">
        <v>1</v>
      </c>
      <c r="S169" s="10" t="s">
        <v>491</v>
      </c>
      <c r="T169" s="20">
        <v>37682</v>
      </c>
      <c r="U169" s="10" t="s">
        <v>35</v>
      </c>
    </row>
    <row r="170" spans="1:21" ht="30" customHeight="1" x14ac:dyDescent="0.25">
      <c r="A170" s="166"/>
      <c r="B170" s="7" t="s">
        <v>163</v>
      </c>
      <c r="C170" s="8" t="s">
        <v>417</v>
      </c>
      <c r="D170" s="7" t="s">
        <v>418</v>
      </c>
      <c r="E170" s="22" t="s">
        <v>492</v>
      </c>
      <c r="F170" s="31" t="s">
        <v>1167</v>
      </c>
      <c r="G170" s="23" t="s">
        <v>104</v>
      </c>
      <c r="H170" s="7" t="s">
        <v>1401</v>
      </c>
      <c r="I170" s="24">
        <v>0</v>
      </c>
      <c r="J170" s="24">
        <v>4040</v>
      </c>
      <c r="K170" s="118">
        <v>4100</v>
      </c>
      <c r="L170" s="24">
        <v>4200</v>
      </c>
      <c r="M170" s="24">
        <v>4500</v>
      </c>
      <c r="N170" s="10">
        <v>5</v>
      </c>
      <c r="O170" s="12">
        <v>43466</v>
      </c>
      <c r="P170" s="12">
        <v>43830</v>
      </c>
      <c r="Q170" s="13">
        <v>43481.810416666667</v>
      </c>
      <c r="R170" s="10">
        <v>3</v>
      </c>
      <c r="S170" s="10" t="s">
        <v>493</v>
      </c>
      <c r="T170" s="16" t="s">
        <v>494</v>
      </c>
      <c r="U170" s="10" t="s">
        <v>99</v>
      </c>
    </row>
    <row r="171" spans="1:21" ht="30" customHeight="1" x14ac:dyDescent="0.25">
      <c r="A171" s="166"/>
      <c r="B171" s="7" t="s">
        <v>163</v>
      </c>
      <c r="C171" s="8" t="s">
        <v>417</v>
      </c>
      <c r="D171" s="7" t="s">
        <v>418</v>
      </c>
      <c r="E171" s="22" t="s">
        <v>495</v>
      </c>
      <c r="F171" s="31" t="s">
        <v>1168</v>
      </c>
      <c r="G171" s="23" t="s">
        <v>31</v>
      </c>
      <c r="H171" s="23"/>
      <c r="I171" s="24">
        <v>0</v>
      </c>
      <c r="J171" s="24">
        <v>0</v>
      </c>
      <c r="K171" s="24">
        <v>0</v>
      </c>
      <c r="L171" s="24">
        <v>0</v>
      </c>
      <c r="M171" s="24">
        <v>0</v>
      </c>
      <c r="N171" s="10">
        <v>0</v>
      </c>
      <c r="O171" s="12">
        <v>43617</v>
      </c>
      <c r="P171" s="12">
        <v>43830</v>
      </c>
      <c r="Q171" s="10" t="s">
        <v>496</v>
      </c>
      <c r="R171" s="10">
        <v>4</v>
      </c>
      <c r="S171" s="10" t="s">
        <v>497</v>
      </c>
      <c r="T171" s="16" t="s">
        <v>476</v>
      </c>
      <c r="U171" s="10" t="s">
        <v>141</v>
      </c>
    </row>
    <row r="172" spans="1:21" ht="30" customHeight="1" x14ac:dyDescent="0.25">
      <c r="A172" s="166"/>
      <c r="B172" s="7" t="s">
        <v>163</v>
      </c>
      <c r="C172" s="8" t="s">
        <v>417</v>
      </c>
      <c r="D172" s="7" t="s">
        <v>418</v>
      </c>
      <c r="E172" s="22" t="s">
        <v>498</v>
      </c>
      <c r="F172" s="31" t="s">
        <v>1169</v>
      </c>
      <c r="G172" s="23" t="s">
        <v>31</v>
      </c>
      <c r="H172" s="23"/>
      <c r="I172" s="24">
        <v>0</v>
      </c>
      <c r="J172" s="24">
        <v>0</v>
      </c>
      <c r="K172" s="24">
        <v>0</v>
      </c>
      <c r="L172" s="24">
        <v>0</v>
      </c>
      <c r="M172" s="24">
        <v>0</v>
      </c>
      <c r="N172" s="10">
        <v>5</v>
      </c>
      <c r="O172" s="12">
        <v>43466</v>
      </c>
      <c r="P172" s="12">
        <v>43830</v>
      </c>
      <c r="Q172" s="13">
        <v>43481.810416666667</v>
      </c>
      <c r="R172" s="10">
        <v>1</v>
      </c>
      <c r="S172" s="10" t="s">
        <v>499</v>
      </c>
      <c r="T172" s="20">
        <v>37682</v>
      </c>
      <c r="U172" s="10" t="s">
        <v>107</v>
      </c>
    </row>
    <row r="173" spans="1:21" ht="30" customHeight="1" x14ac:dyDescent="0.25">
      <c r="A173" s="166"/>
      <c r="B173" s="7" t="s">
        <v>163</v>
      </c>
      <c r="C173" s="8" t="s">
        <v>500</v>
      </c>
      <c r="D173" s="7" t="s">
        <v>501</v>
      </c>
      <c r="E173" s="22" t="s">
        <v>502</v>
      </c>
      <c r="F173" s="31" t="s">
        <v>1170</v>
      </c>
      <c r="G173" s="23" t="s">
        <v>431</v>
      </c>
      <c r="H173" s="7" t="s">
        <v>1442</v>
      </c>
      <c r="I173" s="24">
        <v>0</v>
      </c>
      <c r="J173" s="24">
        <v>0</v>
      </c>
      <c r="K173" s="24">
        <v>0</v>
      </c>
      <c r="L173" s="24">
        <v>0</v>
      </c>
      <c r="M173" s="24">
        <v>0</v>
      </c>
      <c r="N173" s="10">
        <v>2</v>
      </c>
      <c r="O173" s="12">
        <v>43525</v>
      </c>
      <c r="P173" s="12">
        <v>43830</v>
      </c>
      <c r="Q173" s="13">
        <v>43481.81040509259</v>
      </c>
      <c r="R173" s="10">
        <v>4</v>
      </c>
      <c r="S173" s="10" t="s">
        <v>503</v>
      </c>
      <c r="T173" s="16" t="s">
        <v>504</v>
      </c>
      <c r="U173" s="10" t="s">
        <v>99</v>
      </c>
    </row>
    <row r="174" spans="1:21" ht="30" customHeight="1" x14ac:dyDescent="0.25">
      <c r="A174" s="166"/>
      <c r="B174" s="7" t="s">
        <v>163</v>
      </c>
      <c r="C174" s="8" t="s">
        <v>500</v>
      </c>
      <c r="D174" s="7" t="s">
        <v>501</v>
      </c>
      <c r="E174" s="22" t="s">
        <v>505</v>
      </c>
      <c r="F174" s="31" t="s">
        <v>1171</v>
      </c>
      <c r="G174" s="23" t="s">
        <v>431</v>
      </c>
      <c r="H174" s="7" t="s">
        <v>1401</v>
      </c>
      <c r="I174" s="24">
        <v>0</v>
      </c>
      <c r="J174" s="24">
        <v>5000</v>
      </c>
      <c r="K174" s="24">
        <v>3000</v>
      </c>
      <c r="L174" s="24">
        <v>3500</v>
      </c>
      <c r="M174" s="24">
        <v>4000</v>
      </c>
      <c r="N174" s="10">
        <v>3</v>
      </c>
      <c r="O174" s="12">
        <v>43466</v>
      </c>
      <c r="P174" s="12">
        <v>43830</v>
      </c>
      <c r="Q174" s="13">
        <v>43481.81040509259</v>
      </c>
      <c r="R174" s="10">
        <v>4</v>
      </c>
      <c r="S174" s="10" t="s">
        <v>506</v>
      </c>
      <c r="T174" s="16" t="s">
        <v>507</v>
      </c>
      <c r="U174" s="10" t="s">
        <v>99</v>
      </c>
    </row>
    <row r="175" spans="1:21" ht="30" customHeight="1" x14ac:dyDescent="0.25">
      <c r="A175" s="166"/>
      <c r="B175" s="7" t="s">
        <v>163</v>
      </c>
      <c r="C175" s="8" t="s">
        <v>500</v>
      </c>
      <c r="D175" s="7" t="s">
        <v>501</v>
      </c>
      <c r="E175" s="22" t="s">
        <v>508</v>
      </c>
      <c r="F175" s="31" t="s">
        <v>1172</v>
      </c>
      <c r="G175" s="23" t="s">
        <v>431</v>
      </c>
      <c r="H175" s="7" t="s">
        <v>1442</v>
      </c>
      <c r="I175" s="24">
        <v>0</v>
      </c>
      <c r="J175" s="24">
        <v>5000</v>
      </c>
      <c r="K175" s="24">
        <v>3000</v>
      </c>
      <c r="L175" s="24">
        <v>3500</v>
      </c>
      <c r="M175" s="24">
        <v>4000</v>
      </c>
      <c r="N175" s="10">
        <v>1</v>
      </c>
      <c r="O175" s="12">
        <v>43466</v>
      </c>
      <c r="P175" s="12">
        <v>43830</v>
      </c>
      <c r="Q175" s="13">
        <v>43481.81040509259</v>
      </c>
      <c r="R175" s="10">
        <v>2</v>
      </c>
      <c r="S175" s="10" t="s">
        <v>509</v>
      </c>
      <c r="T175" s="16" t="s">
        <v>510</v>
      </c>
      <c r="U175" s="10" t="s">
        <v>99</v>
      </c>
    </row>
    <row r="176" spans="1:21" ht="30" customHeight="1" x14ac:dyDescent="0.25">
      <c r="A176" s="166"/>
      <c r="B176" s="7" t="s">
        <v>163</v>
      </c>
      <c r="C176" s="8" t="s">
        <v>500</v>
      </c>
      <c r="D176" s="7" t="s">
        <v>501</v>
      </c>
      <c r="E176" s="22" t="s">
        <v>511</v>
      </c>
      <c r="F176" s="31" t="s">
        <v>1173</v>
      </c>
      <c r="G176" s="23" t="s">
        <v>431</v>
      </c>
      <c r="H176" s="23" t="s">
        <v>1442</v>
      </c>
      <c r="I176" s="24">
        <v>0</v>
      </c>
      <c r="J176" s="24">
        <v>5000</v>
      </c>
      <c r="K176" s="24">
        <v>3000</v>
      </c>
      <c r="L176" s="24">
        <v>3500</v>
      </c>
      <c r="M176" s="24">
        <v>4000</v>
      </c>
      <c r="N176" s="10">
        <v>3</v>
      </c>
      <c r="O176" s="12">
        <v>43466</v>
      </c>
      <c r="P176" s="12">
        <v>43830</v>
      </c>
      <c r="Q176" s="13">
        <v>43481.81040509259</v>
      </c>
      <c r="R176" s="10">
        <v>2</v>
      </c>
      <c r="S176" s="10" t="s">
        <v>512</v>
      </c>
      <c r="T176" s="16" t="s">
        <v>513</v>
      </c>
      <c r="U176" s="10" t="s">
        <v>99</v>
      </c>
    </row>
    <row r="177" spans="1:21" ht="30" customHeight="1" x14ac:dyDescent="0.25">
      <c r="A177" s="166"/>
      <c r="B177" s="7" t="s">
        <v>163</v>
      </c>
      <c r="C177" s="8" t="s">
        <v>500</v>
      </c>
      <c r="D177" s="7" t="s">
        <v>501</v>
      </c>
      <c r="E177" s="22" t="s">
        <v>514</v>
      </c>
      <c r="F177" s="31" t="s">
        <v>1174</v>
      </c>
      <c r="G177" s="23" t="s">
        <v>23</v>
      </c>
      <c r="H177" s="23"/>
      <c r="I177" s="24">
        <v>0</v>
      </c>
      <c r="J177" s="24">
        <v>4000</v>
      </c>
      <c r="K177" s="24">
        <v>4000</v>
      </c>
      <c r="L177" s="24">
        <v>3000</v>
      </c>
      <c r="M177" s="24">
        <v>4000</v>
      </c>
      <c r="N177" s="10">
        <v>3</v>
      </c>
      <c r="O177" s="12">
        <v>43466</v>
      </c>
      <c r="P177" s="12">
        <v>43830</v>
      </c>
      <c r="Q177" s="13">
        <v>43481.81040509259</v>
      </c>
      <c r="R177" s="10">
        <v>3</v>
      </c>
      <c r="S177" s="10" t="s">
        <v>515</v>
      </c>
      <c r="T177" s="16" t="s">
        <v>516</v>
      </c>
      <c r="U177" s="10" t="s">
        <v>95</v>
      </c>
    </row>
    <row r="178" spans="1:21" ht="30" customHeight="1" x14ac:dyDescent="0.25">
      <c r="A178" s="166"/>
      <c r="B178" s="7" t="s">
        <v>163</v>
      </c>
      <c r="C178" s="8" t="s">
        <v>500</v>
      </c>
      <c r="D178" s="7" t="s">
        <v>501</v>
      </c>
      <c r="E178" s="22" t="s">
        <v>517</v>
      </c>
      <c r="F178" s="31" t="s">
        <v>1175</v>
      </c>
      <c r="G178" s="23" t="s">
        <v>431</v>
      </c>
      <c r="H178" s="23"/>
      <c r="I178" s="24">
        <v>3000</v>
      </c>
      <c r="J178" s="24">
        <v>3000</v>
      </c>
      <c r="K178" s="24">
        <v>3000</v>
      </c>
      <c r="L178" s="24">
        <v>3000</v>
      </c>
      <c r="M178" s="24">
        <v>3000</v>
      </c>
      <c r="N178" s="10">
        <v>3</v>
      </c>
      <c r="O178" s="12">
        <v>43466</v>
      </c>
      <c r="P178" s="12">
        <v>43830</v>
      </c>
      <c r="Q178" s="13">
        <v>43481.81040509259</v>
      </c>
      <c r="R178" s="10">
        <v>3</v>
      </c>
      <c r="S178" s="10" t="s">
        <v>518</v>
      </c>
      <c r="T178" s="16" t="s">
        <v>494</v>
      </c>
      <c r="U178" s="10" t="s">
        <v>99</v>
      </c>
    </row>
    <row r="179" spans="1:21" ht="30" customHeight="1" x14ac:dyDescent="0.25">
      <c r="A179" s="166"/>
      <c r="B179" s="7" t="s">
        <v>163</v>
      </c>
      <c r="C179" s="8" t="s">
        <v>500</v>
      </c>
      <c r="D179" s="7" t="s">
        <v>501</v>
      </c>
      <c r="E179" s="22" t="s">
        <v>519</v>
      </c>
      <c r="F179" s="31" t="s">
        <v>1176</v>
      </c>
      <c r="G179" s="23" t="s">
        <v>149</v>
      </c>
      <c r="H179" s="23" t="s">
        <v>1401</v>
      </c>
      <c r="I179" s="24">
        <v>0</v>
      </c>
      <c r="J179" s="24">
        <v>1500</v>
      </c>
      <c r="K179" s="24">
        <v>2000</v>
      </c>
      <c r="L179" s="24">
        <v>2500</v>
      </c>
      <c r="M179" s="24">
        <v>3000</v>
      </c>
      <c r="N179" s="10">
        <v>5</v>
      </c>
      <c r="O179" s="12">
        <v>43466</v>
      </c>
      <c r="P179" s="12">
        <v>43830</v>
      </c>
      <c r="Q179" s="13">
        <v>43481.810416666667</v>
      </c>
      <c r="R179" s="10">
        <v>2</v>
      </c>
      <c r="S179" s="10" t="s">
        <v>520</v>
      </c>
      <c r="T179" s="16" t="s">
        <v>476</v>
      </c>
      <c r="U179" s="10" t="s">
        <v>107</v>
      </c>
    </row>
    <row r="180" spans="1:21" ht="30" customHeight="1" x14ac:dyDescent="0.25">
      <c r="A180" s="166"/>
      <c r="B180" s="7" t="s">
        <v>163</v>
      </c>
      <c r="C180" s="8" t="s">
        <v>417</v>
      </c>
      <c r="D180" s="7" t="s">
        <v>418</v>
      </c>
      <c r="E180" s="22" t="s">
        <v>521</v>
      </c>
      <c r="F180" s="31" t="s">
        <v>1177</v>
      </c>
      <c r="G180" s="23" t="s">
        <v>149</v>
      </c>
      <c r="H180" s="23"/>
      <c r="I180" s="24">
        <v>0</v>
      </c>
      <c r="J180" s="24">
        <v>0</v>
      </c>
      <c r="K180" s="24">
        <v>0</v>
      </c>
      <c r="L180" s="24">
        <v>0</v>
      </c>
      <c r="M180" s="24">
        <v>0</v>
      </c>
      <c r="N180" s="10">
        <v>5</v>
      </c>
      <c r="O180" s="12">
        <v>43466</v>
      </c>
      <c r="P180" s="12">
        <v>43830</v>
      </c>
      <c r="Q180" s="13">
        <v>43481.810416666667</v>
      </c>
      <c r="R180" s="10">
        <v>2</v>
      </c>
      <c r="S180" s="10" t="s">
        <v>522</v>
      </c>
      <c r="T180" s="16" t="s">
        <v>421</v>
      </c>
      <c r="U180" s="10" t="s">
        <v>107</v>
      </c>
    </row>
    <row r="181" spans="1:21" ht="30" customHeight="1" x14ac:dyDescent="0.25">
      <c r="A181" s="166"/>
      <c r="B181" s="7" t="s">
        <v>163</v>
      </c>
      <c r="C181" s="8" t="s">
        <v>500</v>
      </c>
      <c r="D181" s="7" t="s">
        <v>501</v>
      </c>
      <c r="E181" s="22" t="s">
        <v>523</v>
      </c>
      <c r="F181" s="31" t="s">
        <v>1178</v>
      </c>
      <c r="G181" s="23" t="s">
        <v>31</v>
      </c>
      <c r="H181" s="23"/>
      <c r="I181" s="24">
        <v>0</v>
      </c>
      <c r="J181" s="24">
        <v>0</v>
      </c>
      <c r="K181" s="24">
        <v>0</v>
      </c>
      <c r="L181" s="24">
        <v>0</v>
      </c>
      <c r="M181" s="24">
        <v>0</v>
      </c>
      <c r="N181" s="10">
        <v>13</v>
      </c>
      <c r="O181" s="12">
        <v>43466</v>
      </c>
      <c r="P181" s="12">
        <v>43830</v>
      </c>
      <c r="Q181" s="13">
        <v>43481.810416666667</v>
      </c>
      <c r="R181" s="10">
        <v>3</v>
      </c>
      <c r="S181" s="10" t="s">
        <v>524</v>
      </c>
      <c r="T181" s="16" t="s">
        <v>525</v>
      </c>
      <c r="U181" s="10" t="s">
        <v>107</v>
      </c>
    </row>
    <row r="182" spans="1:21" ht="30" customHeight="1" x14ac:dyDescent="0.25">
      <c r="A182" s="166"/>
      <c r="B182" s="7" t="s">
        <v>163</v>
      </c>
      <c r="C182" s="8" t="s">
        <v>500</v>
      </c>
      <c r="D182" s="7" t="s">
        <v>501</v>
      </c>
      <c r="E182" s="22" t="s">
        <v>526</v>
      </c>
      <c r="F182" s="31" t="s">
        <v>1179</v>
      </c>
      <c r="G182" s="23" t="s">
        <v>31</v>
      </c>
      <c r="H182" s="23"/>
      <c r="I182" s="24">
        <v>0</v>
      </c>
      <c r="J182" s="24">
        <v>0</v>
      </c>
      <c r="K182" s="24">
        <v>0</v>
      </c>
      <c r="L182" s="24">
        <v>0</v>
      </c>
      <c r="M182" s="24">
        <v>0</v>
      </c>
      <c r="N182" s="10">
        <v>4</v>
      </c>
      <c r="O182" s="12">
        <v>43617</v>
      </c>
      <c r="P182" s="12">
        <v>43830</v>
      </c>
      <c r="Q182" s="13">
        <v>43481.810416666667</v>
      </c>
      <c r="R182" s="10">
        <v>4</v>
      </c>
      <c r="S182" s="10" t="s">
        <v>527</v>
      </c>
      <c r="T182" s="16" t="s">
        <v>94</v>
      </c>
      <c r="U182" s="10" t="s">
        <v>95</v>
      </c>
    </row>
    <row r="183" spans="1:21" ht="30" customHeight="1" x14ac:dyDescent="0.25">
      <c r="A183" s="166"/>
      <c r="B183" s="7" t="s">
        <v>163</v>
      </c>
      <c r="C183" s="8" t="s">
        <v>500</v>
      </c>
      <c r="D183" s="7" t="s">
        <v>501</v>
      </c>
      <c r="E183" s="22" t="s">
        <v>528</v>
      </c>
      <c r="F183" s="31" t="s">
        <v>1180</v>
      </c>
      <c r="G183" s="23" t="s">
        <v>31</v>
      </c>
      <c r="H183" s="65">
        <v>797007002</v>
      </c>
      <c r="I183" s="24">
        <v>0</v>
      </c>
      <c r="J183" s="24">
        <v>1500</v>
      </c>
      <c r="K183" s="24">
        <v>10000</v>
      </c>
      <c r="L183" s="24">
        <v>20000</v>
      </c>
      <c r="M183" s="24">
        <v>25000</v>
      </c>
      <c r="N183" s="10">
        <v>0</v>
      </c>
      <c r="O183" s="12">
        <v>43466</v>
      </c>
      <c r="P183" s="12">
        <v>43830</v>
      </c>
      <c r="Q183" s="13">
        <v>43517.641793981478</v>
      </c>
      <c r="R183" s="10">
        <v>3</v>
      </c>
      <c r="S183" s="10" t="s">
        <v>136</v>
      </c>
      <c r="T183" s="16" t="s">
        <v>529</v>
      </c>
      <c r="U183" s="10" t="s">
        <v>530</v>
      </c>
    </row>
    <row r="184" spans="1:21" ht="30" customHeight="1" x14ac:dyDescent="0.25">
      <c r="A184" s="166"/>
      <c r="B184" s="7" t="s">
        <v>163</v>
      </c>
      <c r="C184" s="8" t="s">
        <v>500</v>
      </c>
      <c r="D184" s="7" t="s">
        <v>501</v>
      </c>
      <c r="E184" s="22" t="s">
        <v>531</v>
      </c>
      <c r="F184" s="31" t="s">
        <v>1181</v>
      </c>
      <c r="G184" s="23" t="s">
        <v>149</v>
      </c>
      <c r="H184" s="23"/>
      <c r="I184" s="24">
        <v>0</v>
      </c>
      <c r="J184" s="24">
        <v>2000</v>
      </c>
      <c r="K184" s="24">
        <v>2500</v>
      </c>
      <c r="L184" s="24">
        <v>3000</v>
      </c>
      <c r="M184" s="24">
        <v>3500</v>
      </c>
      <c r="N184" s="10">
        <v>3</v>
      </c>
      <c r="O184" s="12">
        <v>43466</v>
      </c>
      <c r="P184" s="12">
        <v>43830</v>
      </c>
      <c r="Q184" s="13">
        <v>43481.81040509259</v>
      </c>
      <c r="R184" s="10">
        <v>3</v>
      </c>
      <c r="S184" s="10" t="s">
        <v>532</v>
      </c>
      <c r="T184" s="16" t="s">
        <v>516</v>
      </c>
      <c r="U184" s="10" t="s">
        <v>75</v>
      </c>
    </row>
    <row r="185" spans="1:21" ht="30" customHeight="1" x14ac:dyDescent="0.25">
      <c r="A185" s="166"/>
      <c r="B185" s="7" t="s">
        <v>163</v>
      </c>
      <c r="C185" s="8" t="s">
        <v>500</v>
      </c>
      <c r="D185" s="7" t="s">
        <v>501</v>
      </c>
      <c r="E185" s="22" t="s">
        <v>533</v>
      </c>
      <c r="F185" s="31" t="s">
        <v>1182</v>
      </c>
      <c r="G185" s="23" t="s">
        <v>31</v>
      </c>
      <c r="H185" s="23" t="s">
        <v>1401</v>
      </c>
      <c r="I185" s="24">
        <v>0</v>
      </c>
      <c r="J185" s="24">
        <v>0</v>
      </c>
      <c r="K185" s="24">
        <v>5000</v>
      </c>
      <c r="L185" s="24">
        <v>7500</v>
      </c>
      <c r="M185" s="24">
        <v>10000</v>
      </c>
      <c r="N185" s="10">
        <v>0</v>
      </c>
      <c r="O185" s="12">
        <v>43647</v>
      </c>
      <c r="P185" s="12">
        <v>43830</v>
      </c>
      <c r="Q185" s="13">
        <v>43645.803541666668</v>
      </c>
      <c r="R185" s="10">
        <v>2</v>
      </c>
      <c r="S185" s="10" t="e">
        <f>-- - AR-GE VE Tasarım Merkezleri Eko Sisteminin Oluşturulması Kapsamında YAPILAN çalışma sayısı</f>
        <v>#NAME?</v>
      </c>
      <c r="T185" s="16" t="s">
        <v>534</v>
      </c>
      <c r="U185" s="10" t="s">
        <v>138</v>
      </c>
    </row>
    <row r="186" spans="1:21" ht="30" customHeight="1" x14ac:dyDescent="0.25">
      <c r="A186" s="166"/>
      <c r="B186" s="7" t="s">
        <v>163</v>
      </c>
      <c r="C186" s="8" t="s">
        <v>500</v>
      </c>
      <c r="D186" s="7" t="s">
        <v>501</v>
      </c>
      <c r="E186" s="22" t="s">
        <v>535</v>
      </c>
      <c r="F186" s="31" t="s">
        <v>1183</v>
      </c>
      <c r="G186" s="23" t="s">
        <v>31</v>
      </c>
      <c r="H186" s="23"/>
      <c r="I186" s="24">
        <v>0</v>
      </c>
      <c r="J186" s="24">
        <v>3000</v>
      </c>
      <c r="K186" s="24">
        <v>4000</v>
      </c>
      <c r="L186" s="24">
        <v>5000</v>
      </c>
      <c r="M186" s="24">
        <v>6000</v>
      </c>
      <c r="N186" s="10">
        <v>0</v>
      </c>
      <c r="O186" s="12">
        <v>43617</v>
      </c>
      <c r="P186" s="12">
        <v>43830</v>
      </c>
      <c r="Q186" s="10" t="s">
        <v>536</v>
      </c>
      <c r="R186" s="10">
        <v>2</v>
      </c>
      <c r="S186" s="10" t="s">
        <v>537</v>
      </c>
      <c r="T186" s="16" t="s">
        <v>476</v>
      </c>
      <c r="U186" s="10" t="s">
        <v>141</v>
      </c>
    </row>
    <row r="187" spans="1:21" ht="30" customHeight="1" x14ac:dyDescent="0.25">
      <c r="A187" s="166"/>
      <c r="B187" s="7" t="s">
        <v>163</v>
      </c>
      <c r="C187" s="8" t="s">
        <v>417</v>
      </c>
      <c r="D187" s="7" t="s">
        <v>418</v>
      </c>
      <c r="E187" s="22" t="s">
        <v>538</v>
      </c>
      <c r="F187" s="31" t="s">
        <v>1184</v>
      </c>
      <c r="G187" s="23" t="s">
        <v>31</v>
      </c>
      <c r="H187" s="23"/>
      <c r="I187" s="24">
        <v>0</v>
      </c>
      <c r="J187" s="24">
        <v>0</v>
      </c>
      <c r="K187" s="24">
        <v>0</v>
      </c>
      <c r="L187" s="24">
        <v>0</v>
      </c>
      <c r="M187" s="24">
        <v>0</v>
      </c>
      <c r="N187" s="10">
        <v>0</v>
      </c>
      <c r="O187" s="12">
        <v>43617</v>
      </c>
      <c r="P187" s="12">
        <v>43830</v>
      </c>
      <c r="Q187" s="13">
        <v>43663.461585648147</v>
      </c>
      <c r="R187" s="10">
        <v>2</v>
      </c>
      <c r="S187" s="10" t="s">
        <v>539</v>
      </c>
      <c r="T187" s="16" t="s">
        <v>421</v>
      </c>
      <c r="U187" s="10" t="s">
        <v>141</v>
      </c>
    </row>
    <row r="188" spans="1:21" ht="30" customHeight="1" x14ac:dyDescent="0.25">
      <c r="A188" s="166"/>
      <c r="B188" s="7" t="s">
        <v>163</v>
      </c>
      <c r="C188" s="8" t="s">
        <v>500</v>
      </c>
      <c r="D188" s="7" t="s">
        <v>501</v>
      </c>
      <c r="E188" s="22" t="s">
        <v>540</v>
      </c>
      <c r="F188" s="31" t="s">
        <v>1185</v>
      </c>
      <c r="G188" s="23" t="s">
        <v>31</v>
      </c>
      <c r="H188" s="23" t="s">
        <v>1407</v>
      </c>
      <c r="I188" s="24">
        <v>0</v>
      </c>
      <c r="J188" s="24">
        <v>1200</v>
      </c>
      <c r="K188" s="24">
        <v>2000</v>
      </c>
      <c r="L188" s="24">
        <v>2500</v>
      </c>
      <c r="M188" s="24">
        <v>3000</v>
      </c>
      <c r="N188" s="10">
        <v>0</v>
      </c>
      <c r="O188" s="12">
        <v>43617</v>
      </c>
      <c r="P188" s="12">
        <v>43830</v>
      </c>
      <c r="Q188" s="13">
        <v>43663.46366898148</v>
      </c>
      <c r="R188" s="10">
        <v>3</v>
      </c>
      <c r="S188" s="10" t="s">
        <v>541</v>
      </c>
      <c r="T188" s="16" t="s">
        <v>525</v>
      </c>
      <c r="U188" s="10" t="s">
        <v>141</v>
      </c>
    </row>
    <row r="189" spans="1:21" ht="30" customHeight="1" x14ac:dyDescent="0.25">
      <c r="A189" s="166"/>
      <c r="B189" s="7" t="s">
        <v>163</v>
      </c>
      <c r="C189" s="8" t="s">
        <v>164</v>
      </c>
      <c r="D189" s="7" t="s">
        <v>165</v>
      </c>
      <c r="E189" s="22" t="s">
        <v>542</v>
      </c>
      <c r="F189" s="31" t="s">
        <v>1186</v>
      </c>
      <c r="G189" s="23" t="s">
        <v>104</v>
      </c>
      <c r="H189" s="23" t="s">
        <v>1416</v>
      </c>
      <c r="I189" s="24">
        <v>0</v>
      </c>
      <c r="J189" s="24">
        <v>0</v>
      </c>
      <c r="K189" s="24">
        <v>0</v>
      </c>
      <c r="L189" s="24">
        <v>0</v>
      </c>
      <c r="M189" s="24">
        <v>0</v>
      </c>
      <c r="N189" s="10">
        <v>5</v>
      </c>
      <c r="O189" s="12">
        <v>43466</v>
      </c>
      <c r="P189" s="12">
        <v>43830</v>
      </c>
      <c r="Q189" s="10" t="s">
        <v>223</v>
      </c>
      <c r="R189" s="10">
        <v>5</v>
      </c>
      <c r="S189" s="10" t="s">
        <v>543</v>
      </c>
      <c r="T189" s="16" t="s">
        <v>303</v>
      </c>
      <c r="U189" s="10" t="s">
        <v>107</v>
      </c>
    </row>
    <row r="190" spans="1:21" ht="30" customHeight="1" x14ac:dyDescent="0.25">
      <c r="A190" s="166"/>
      <c r="B190" s="7" t="s">
        <v>163</v>
      </c>
      <c r="C190" s="8" t="s">
        <v>164</v>
      </c>
      <c r="D190" s="7" t="s">
        <v>165</v>
      </c>
      <c r="E190" s="22" t="s">
        <v>544</v>
      </c>
      <c r="F190" s="31" t="s">
        <v>1187</v>
      </c>
      <c r="G190" s="23" t="s">
        <v>31</v>
      </c>
      <c r="H190" s="23"/>
      <c r="I190" s="24">
        <v>0</v>
      </c>
      <c r="J190" s="24">
        <v>0</v>
      </c>
      <c r="K190" s="24">
        <v>0</v>
      </c>
      <c r="L190" s="24">
        <v>0</v>
      </c>
      <c r="M190" s="24">
        <v>0</v>
      </c>
      <c r="N190" s="10">
        <v>13</v>
      </c>
      <c r="O190" s="12">
        <v>43466</v>
      </c>
      <c r="P190" s="12">
        <v>43830</v>
      </c>
      <c r="Q190" s="13">
        <v>43481.810416666667</v>
      </c>
      <c r="R190" s="10">
        <v>2</v>
      </c>
      <c r="S190" s="10" t="s">
        <v>545</v>
      </c>
      <c r="T190" s="16" t="s">
        <v>433</v>
      </c>
      <c r="U190" s="10" t="s">
        <v>107</v>
      </c>
    </row>
    <row r="191" spans="1:21" ht="30" customHeight="1" x14ac:dyDescent="0.25">
      <c r="A191" s="166"/>
      <c r="B191" s="7" t="s">
        <v>163</v>
      </c>
      <c r="C191" s="8" t="s">
        <v>164</v>
      </c>
      <c r="D191" s="7" t="s">
        <v>165</v>
      </c>
      <c r="E191" s="22" t="s">
        <v>546</v>
      </c>
      <c r="F191" s="31" t="s">
        <v>1188</v>
      </c>
      <c r="G191" s="23" t="s">
        <v>31</v>
      </c>
      <c r="H191" s="23" t="s">
        <v>1416</v>
      </c>
      <c r="I191" s="24"/>
      <c r="J191" s="24"/>
      <c r="K191" s="24"/>
      <c r="L191" s="24"/>
      <c r="M191" s="24"/>
      <c r="N191" s="10">
        <v>0</v>
      </c>
      <c r="O191" s="12">
        <v>43647</v>
      </c>
      <c r="P191" s="12">
        <v>43830</v>
      </c>
      <c r="Q191" s="13">
        <v>43645.794594907406</v>
      </c>
      <c r="R191" s="10">
        <v>0</v>
      </c>
      <c r="S191" s="10" t="e">
        <f>-- - Kümelenme Çalışmaları Kapsamında UR-GE VE Konsey Çalışmalarına Verilen Destek sayısı</f>
        <v>#NAME?</v>
      </c>
      <c r="T191" s="16" t="s">
        <v>136</v>
      </c>
      <c r="U191" s="10" t="s">
        <v>138</v>
      </c>
    </row>
    <row r="192" spans="1:21" ht="30" customHeight="1" x14ac:dyDescent="0.25">
      <c r="A192" s="166"/>
      <c r="B192" s="7" t="s">
        <v>163</v>
      </c>
      <c r="C192" s="8" t="s">
        <v>164</v>
      </c>
      <c r="D192" s="7" t="s">
        <v>165</v>
      </c>
      <c r="E192" s="22" t="s">
        <v>547</v>
      </c>
      <c r="F192" s="31" t="s">
        <v>1189</v>
      </c>
      <c r="G192" s="23" t="s">
        <v>31</v>
      </c>
      <c r="H192" s="23" t="s">
        <v>1406</v>
      </c>
      <c r="I192" s="24">
        <v>0</v>
      </c>
      <c r="J192" s="24">
        <v>1000</v>
      </c>
      <c r="K192" s="24">
        <v>4000</v>
      </c>
      <c r="L192" s="24">
        <v>8000</v>
      </c>
      <c r="M192" s="24">
        <v>12000</v>
      </c>
      <c r="N192" s="10">
        <v>0</v>
      </c>
      <c r="O192" s="12">
        <v>43617</v>
      </c>
      <c r="P192" s="12">
        <v>43830</v>
      </c>
      <c r="Q192" s="13">
        <v>43663.471006944441</v>
      </c>
      <c r="R192" s="10">
        <v>2</v>
      </c>
      <c r="S192" s="10" t="s">
        <v>548</v>
      </c>
      <c r="T192" s="16" t="s">
        <v>433</v>
      </c>
      <c r="U192" s="10" t="s">
        <v>141</v>
      </c>
    </row>
    <row r="193" spans="1:21" ht="30" customHeight="1" x14ac:dyDescent="0.25">
      <c r="A193" s="167"/>
      <c r="B193" s="7" t="s">
        <v>163</v>
      </c>
      <c r="C193" s="8" t="s">
        <v>500</v>
      </c>
      <c r="D193" s="7" t="s">
        <v>501</v>
      </c>
      <c r="E193" s="22" t="s">
        <v>1004</v>
      </c>
      <c r="F193" s="31" t="s">
        <v>1393</v>
      </c>
      <c r="G193" s="23" t="s">
        <v>23</v>
      </c>
      <c r="H193" s="23" t="s">
        <v>1460</v>
      </c>
      <c r="I193" s="24">
        <v>0</v>
      </c>
      <c r="J193" s="24">
        <v>1000</v>
      </c>
      <c r="K193" s="24">
        <v>2000</v>
      </c>
      <c r="L193" s="24">
        <v>2500</v>
      </c>
      <c r="M193" s="24">
        <v>3000</v>
      </c>
      <c r="N193" s="10">
        <v>3</v>
      </c>
      <c r="O193" s="10">
        <v>43466</v>
      </c>
      <c r="P193" s="10">
        <v>43830</v>
      </c>
      <c r="Q193" s="10">
        <v>43481.81040509259</v>
      </c>
      <c r="R193" s="10">
        <v>3</v>
      </c>
      <c r="S193" s="10" t="s">
        <v>518</v>
      </c>
      <c r="T193" s="16" t="s">
        <v>494</v>
      </c>
      <c r="U193" s="10" t="s">
        <v>99</v>
      </c>
    </row>
    <row r="194" spans="1:21" ht="30" customHeight="1" x14ac:dyDescent="0.25">
      <c r="A194" s="162" t="s">
        <v>550</v>
      </c>
      <c r="B194" s="7" t="s">
        <v>550</v>
      </c>
      <c r="C194" s="8" t="s">
        <v>551</v>
      </c>
      <c r="D194" s="7" t="s">
        <v>552</v>
      </c>
      <c r="E194" s="22" t="s">
        <v>553</v>
      </c>
      <c r="F194" s="31" t="s">
        <v>1190</v>
      </c>
      <c r="G194" s="23" t="s">
        <v>554</v>
      </c>
      <c r="H194" s="23"/>
      <c r="I194" s="24">
        <v>0</v>
      </c>
      <c r="J194" s="24">
        <v>0</v>
      </c>
      <c r="K194" s="24">
        <v>0</v>
      </c>
      <c r="L194" s="24">
        <v>0</v>
      </c>
      <c r="M194" s="24">
        <v>0</v>
      </c>
      <c r="N194" s="10">
        <v>13</v>
      </c>
      <c r="O194" s="12">
        <v>43466</v>
      </c>
      <c r="P194" s="12">
        <v>43830</v>
      </c>
      <c r="Q194" s="13">
        <v>43481.81040509259</v>
      </c>
      <c r="R194" s="10">
        <v>5</v>
      </c>
      <c r="S194" s="10" t="s">
        <v>555</v>
      </c>
      <c r="T194" s="16" t="s">
        <v>556</v>
      </c>
      <c r="U194" s="10" t="s">
        <v>105</v>
      </c>
    </row>
    <row r="195" spans="1:21" ht="30" customHeight="1" x14ac:dyDescent="0.25">
      <c r="A195" s="163"/>
      <c r="B195" s="7" t="s">
        <v>550</v>
      </c>
      <c r="C195" s="8" t="s">
        <v>551</v>
      </c>
      <c r="D195" s="7" t="s">
        <v>552</v>
      </c>
      <c r="E195" s="22" t="s">
        <v>557</v>
      </c>
      <c r="F195" s="31" t="s">
        <v>1191</v>
      </c>
      <c r="G195" s="27"/>
      <c r="H195" s="27"/>
      <c r="I195" s="24">
        <v>0</v>
      </c>
      <c r="J195" s="24">
        <v>0</v>
      </c>
      <c r="K195" s="24">
        <v>0</v>
      </c>
      <c r="L195" s="24">
        <v>0</v>
      </c>
      <c r="M195" s="24">
        <v>0</v>
      </c>
      <c r="N195" s="10">
        <v>1</v>
      </c>
      <c r="O195" s="12">
        <v>43466</v>
      </c>
      <c r="P195" s="12">
        <v>43830</v>
      </c>
      <c r="Q195" s="13">
        <v>43481.81040509259</v>
      </c>
      <c r="R195" s="10">
        <v>1</v>
      </c>
      <c r="S195" s="10" t="s">
        <v>559</v>
      </c>
      <c r="T195" s="20">
        <v>37622</v>
      </c>
      <c r="U195" s="10" t="s">
        <v>95</v>
      </c>
    </row>
    <row r="196" spans="1:21" ht="30" customHeight="1" x14ac:dyDescent="0.25">
      <c r="A196" s="163"/>
      <c r="B196" s="7" t="s">
        <v>550</v>
      </c>
      <c r="C196" s="8" t="s">
        <v>551</v>
      </c>
      <c r="D196" s="7" t="s">
        <v>552</v>
      </c>
      <c r="E196" s="22" t="s">
        <v>560</v>
      </c>
      <c r="F196" s="31" t="s">
        <v>1192</v>
      </c>
      <c r="G196" s="23" t="s">
        <v>31</v>
      </c>
      <c r="H196" s="23"/>
      <c r="I196" s="24">
        <v>0</v>
      </c>
      <c r="J196" s="24">
        <v>0</v>
      </c>
      <c r="K196" s="24">
        <v>0</v>
      </c>
      <c r="L196" s="24">
        <v>0</v>
      </c>
      <c r="M196" s="24">
        <v>0</v>
      </c>
      <c r="N196" s="10">
        <v>1</v>
      </c>
      <c r="O196" s="12">
        <v>43466</v>
      </c>
      <c r="P196" s="12">
        <v>43830</v>
      </c>
      <c r="Q196" s="13">
        <v>43481.81040509259</v>
      </c>
      <c r="R196" s="10">
        <v>2</v>
      </c>
      <c r="S196" s="10" t="s">
        <v>559</v>
      </c>
      <c r="T196" s="16" t="s">
        <v>561</v>
      </c>
      <c r="U196" s="10" t="s">
        <v>105</v>
      </c>
    </row>
    <row r="197" spans="1:21" ht="30" customHeight="1" x14ac:dyDescent="0.25">
      <c r="A197" s="163"/>
      <c r="B197" s="7" t="s">
        <v>550</v>
      </c>
      <c r="C197" s="8" t="s">
        <v>551</v>
      </c>
      <c r="D197" s="7" t="s">
        <v>552</v>
      </c>
      <c r="E197" s="22" t="s">
        <v>562</v>
      </c>
      <c r="F197" s="31" t="s">
        <v>1193</v>
      </c>
      <c r="G197" s="23" t="s">
        <v>563</v>
      </c>
      <c r="H197" s="7" t="s">
        <v>1401</v>
      </c>
      <c r="I197" s="24">
        <v>0</v>
      </c>
      <c r="J197" s="24">
        <v>0</v>
      </c>
      <c r="K197" s="24">
        <v>0</v>
      </c>
      <c r="L197" s="24">
        <v>0</v>
      </c>
      <c r="M197" s="24">
        <v>0</v>
      </c>
      <c r="N197" s="10">
        <v>3</v>
      </c>
      <c r="O197" s="12">
        <v>43466</v>
      </c>
      <c r="P197" s="12">
        <v>43830</v>
      </c>
      <c r="Q197" s="13">
        <v>43481.81040509259</v>
      </c>
      <c r="R197" s="10">
        <v>2</v>
      </c>
      <c r="S197" s="10" t="s">
        <v>564</v>
      </c>
      <c r="T197" s="16" t="s">
        <v>565</v>
      </c>
      <c r="U197" s="10" t="s">
        <v>105</v>
      </c>
    </row>
    <row r="198" spans="1:21" ht="30" customHeight="1" x14ac:dyDescent="0.25">
      <c r="A198" s="163"/>
      <c r="B198" s="7" t="s">
        <v>550</v>
      </c>
      <c r="C198" s="8" t="s">
        <v>551</v>
      </c>
      <c r="D198" s="7" t="s">
        <v>552</v>
      </c>
      <c r="E198" s="22" t="s">
        <v>566</v>
      </c>
      <c r="F198" s="31" t="s">
        <v>1194</v>
      </c>
      <c r="G198" s="23" t="s">
        <v>23</v>
      </c>
      <c r="H198" s="7" t="s">
        <v>1401</v>
      </c>
      <c r="I198" s="24">
        <v>0</v>
      </c>
      <c r="J198" s="24">
        <v>0</v>
      </c>
      <c r="K198" s="24">
        <v>0</v>
      </c>
      <c r="L198" s="24">
        <v>0</v>
      </c>
      <c r="M198" s="24">
        <v>0</v>
      </c>
      <c r="N198" s="10">
        <v>5</v>
      </c>
      <c r="O198" s="12">
        <v>43466</v>
      </c>
      <c r="P198" s="12">
        <v>43830</v>
      </c>
      <c r="Q198" s="13">
        <v>43481.81040509259</v>
      </c>
      <c r="R198" s="10">
        <v>1</v>
      </c>
      <c r="S198" s="10" t="s">
        <v>567</v>
      </c>
      <c r="T198" s="20">
        <v>37712</v>
      </c>
      <c r="U198" s="10" t="s">
        <v>105</v>
      </c>
    </row>
    <row r="199" spans="1:21" ht="30" customHeight="1" x14ac:dyDescent="0.25">
      <c r="A199" s="163"/>
      <c r="B199" s="7" t="s">
        <v>550</v>
      </c>
      <c r="C199" s="8" t="s">
        <v>551</v>
      </c>
      <c r="D199" s="7" t="s">
        <v>552</v>
      </c>
      <c r="E199" s="22" t="s">
        <v>568</v>
      </c>
      <c r="F199" s="31" t="s">
        <v>1195</v>
      </c>
      <c r="G199" s="23" t="s">
        <v>104</v>
      </c>
      <c r="H199" s="7"/>
      <c r="I199" s="24">
        <v>0</v>
      </c>
      <c r="J199" s="24">
        <v>0</v>
      </c>
      <c r="K199" s="24">
        <v>0</v>
      </c>
      <c r="L199" s="24">
        <v>0</v>
      </c>
      <c r="M199" s="24">
        <v>0</v>
      </c>
      <c r="N199" s="10">
        <v>13</v>
      </c>
      <c r="O199" s="12">
        <v>43466</v>
      </c>
      <c r="P199" s="12">
        <v>43830</v>
      </c>
      <c r="Q199" s="13">
        <v>43481.81040509259</v>
      </c>
      <c r="R199" s="10">
        <v>2</v>
      </c>
      <c r="S199" s="10" t="s">
        <v>569</v>
      </c>
      <c r="T199" s="16" t="s">
        <v>570</v>
      </c>
      <c r="U199" s="10" t="s">
        <v>103</v>
      </c>
    </row>
    <row r="200" spans="1:21" ht="30" customHeight="1" x14ac:dyDescent="0.25">
      <c r="A200" s="163"/>
      <c r="B200" s="7" t="s">
        <v>550</v>
      </c>
      <c r="C200" s="8" t="s">
        <v>551</v>
      </c>
      <c r="D200" s="7" t="s">
        <v>552</v>
      </c>
      <c r="E200" s="22" t="s">
        <v>571</v>
      </c>
      <c r="F200" s="31" t="s">
        <v>1196</v>
      </c>
      <c r="G200" s="23" t="s">
        <v>31</v>
      </c>
      <c r="H200" s="23"/>
      <c r="I200" s="24">
        <v>0</v>
      </c>
      <c r="J200" s="24">
        <v>0</v>
      </c>
      <c r="K200" s="24">
        <v>0</v>
      </c>
      <c r="L200" s="24">
        <v>0</v>
      </c>
      <c r="M200" s="24">
        <v>0</v>
      </c>
      <c r="N200" s="10">
        <v>1</v>
      </c>
      <c r="O200" s="12">
        <v>43466</v>
      </c>
      <c r="P200" s="12">
        <v>43517</v>
      </c>
      <c r="Q200" s="13">
        <v>43481.81040509259</v>
      </c>
      <c r="R200" s="10">
        <v>2</v>
      </c>
      <c r="S200" s="10" t="s">
        <v>572</v>
      </c>
      <c r="T200" s="16" t="s">
        <v>573</v>
      </c>
      <c r="U200" s="10" t="s">
        <v>26</v>
      </c>
    </row>
    <row r="201" spans="1:21" ht="30" customHeight="1" x14ac:dyDescent="0.25">
      <c r="A201" s="163"/>
      <c r="B201" s="7" t="s">
        <v>550</v>
      </c>
      <c r="C201" s="8" t="s">
        <v>551</v>
      </c>
      <c r="D201" s="7" t="s">
        <v>552</v>
      </c>
      <c r="E201" s="22" t="s">
        <v>574</v>
      </c>
      <c r="F201" s="31" t="s">
        <v>1197</v>
      </c>
      <c r="G201" s="23" t="s">
        <v>149</v>
      </c>
      <c r="H201" s="23"/>
      <c r="I201" s="24">
        <v>0</v>
      </c>
      <c r="J201" s="24">
        <v>0</v>
      </c>
      <c r="K201" s="24">
        <v>0</v>
      </c>
      <c r="L201" s="24">
        <v>0</v>
      </c>
      <c r="M201" s="24">
        <v>0</v>
      </c>
      <c r="N201" s="10">
        <v>7</v>
      </c>
      <c r="O201" s="12">
        <v>43466</v>
      </c>
      <c r="P201" s="12">
        <v>43830</v>
      </c>
      <c r="Q201" s="13">
        <v>43481.81040509259</v>
      </c>
      <c r="R201" s="10">
        <v>1</v>
      </c>
      <c r="S201" s="10" t="s">
        <v>575</v>
      </c>
      <c r="T201" s="20">
        <v>38777</v>
      </c>
      <c r="U201" s="10" t="s">
        <v>95</v>
      </c>
    </row>
    <row r="202" spans="1:21" ht="30" customHeight="1" x14ac:dyDescent="0.25">
      <c r="A202" s="163"/>
      <c r="B202" s="7" t="s">
        <v>550</v>
      </c>
      <c r="C202" s="8" t="s">
        <v>551</v>
      </c>
      <c r="D202" s="7" t="s">
        <v>552</v>
      </c>
      <c r="E202" s="22" t="s">
        <v>576</v>
      </c>
      <c r="F202" s="31" t="s">
        <v>1198</v>
      </c>
      <c r="G202" s="23" t="s">
        <v>31</v>
      </c>
      <c r="H202" s="23"/>
      <c r="I202" s="24">
        <v>0</v>
      </c>
      <c r="J202" s="24">
        <v>0</v>
      </c>
      <c r="K202" s="24">
        <v>0</v>
      </c>
      <c r="L202" s="24">
        <v>0</v>
      </c>
      <c r="M202" s="24">
        <v>0</v>
      </c>
      <c r="N202" s="10">
        <v>1</v>
      </c>
      <c r="O202" s="12">
        <v>43617</v>
      </c>
      <c r="P202" s="12">
        <v>43709</v>
      </c>
      <c r="Q202" s="13">
        <v>43481.81040509259</v>
      </c>
      <c r="R202" s="10">
        <v>2</v>
      </c>
      <c r="S202" s="10" t="s">
        <v>577</v>
      </c>
      <c r="T202" s="16" t="s">
        <v>46</v>
      </c>
      <c r="U202" s="10" t="s">
        <v>26</v>
      </c>
    </row>
    <row r="203" spans="1:21" ht="30" customHeight="1" x14ac:dyDescent="0.25">
      <c r="A203" s="163"/>
      <c r="B203" s="7" t="s">
        <v>550</v>
      </c>
      <c r="C203" s="8" t="s">
        <v>551</v>
      </c>
      <c r="D203" s="7" t="s">
        <v>552</v>
      </c>
      <c r="E203" s="22" t="s">
        <v>578</v>
      </c>
      <c r="F203" s="31" t="s">
        <v>1199</v>
      </c>
      <c r="G203" s="23" t="s">
        <v>554</v>
      </c>
      <c r="H203" s="23"/>
      <c r="I203" s="24">
        <v>0</v>
      </c>
      <c r="J203" s="24">
        <v>0</v>
      </c>
      <c r="K203" s="24">
        <v>0</v>
      </c>
      <c r="L203" s="24">
        <v>0</v>
      </c>
      <c r="M203" s="24">
        <v>0</v>
      </c>
      <c r="N203" s="10">
        <v>13</v>
      </c>
      <c r="O203" s="12">
        <v>43466</v>
      </c>
      <c r="P203" s="12">
        <v>43830</v>
      </c>
      <c r="Q203" s="13">
        <v>43481.81040509259</v>
      </c>
      <c r="R203" s="10">
        <v>4</v>
      </c>
      <c r="S203" s="10" t="s">
        <v>579</v>
      </c>
      <c r="T203" s="16" t="s">
        <v>580</v>
      </c>
      <c r="U203" s="10" t="s">
        <v>103</v>
      </c>
    </row>
    <row r="204" spans="1:21" ht="30" customHeight="1" x14ac:dyDescent="0.25">
      <c r="A204" s="163"/>
      <c r="B204" s="7" t="s">
        <v>550</v>
      </c>
      <c r="C204" s="8" t="s">
        <v>551</v>
      </c>
      <c r="D204" s="7" t="s">
        <v>552</v>
      </c>
      <c r="E204" s="22" t="s">
        <v>581</v>
      </c>
      <c r="F204" s="31" t="s">
        <v>1200</v>
      </c>
      <c r="G204" s="23" t="s">
        <v>582</v>
      </c>
      <c r="H204" s="23"/>
      <c r="I204" s="24">
        <v>0</v>
      </c>
      <c r="J204" s="24">
        <v>0</v>
      </c>
      <c r="K204" s="24">
        <v>0</v>
      </c>
      <c r="L204" s="24">
        <v>0</v>
      </c>
      <c r="M204" s="24">
        <v>0</v>
      </c>
      <c r="N204" s="10">
        <v>13</v>
      </c>
      <c r="O204" s="12">
        <v>43466</v>
      </c>
      <c r="P204" s="12">
        <v>43830</v>
      </c>
      <c r="Q204" s="13">
        <v>43481.81040509259</v>
      </c>
      <c r="R204" s="10">
        <v>4</v>
      </c>
      <c r="S204" s="10" t="s">
        <v>579</v>
      </c>
      <c r="T204" s="16" t="s">
        <v>580</v>
      </c>
      <c r="U204" s="10" t="s">
        <v>82</v>
      </c>
    </row>
    <row r="205" spans="1:21" ht="30" customHeight="1" x14ac:dyDescent="0.25">
      <c r="A205" s="163"/>
      <c r="B205" s="7" t="s">
        <v>550</v>
      </c>
      <c r="C205" s="8" t="s">
        <v>551</v>
      </c>
      <c r="D205" s="7" t="s">
        <v>552</v>
      </c>
      <c r="E205" s="22" t="s">
        <v>583</v>
      </c>
      <c r="F205" s="31" t="s">
        <v>1201</v>
      </c>
      <c r="G205" s="23" t="s">
        <v>554</v>
      </c>
      <c r="H205" s="23"/>
      <c r="I205" s="24">
        <v>0</v>
      </c>
      <c r="J205" s="24">
        <v>0</v>
      </c>
      <c r="K205" s="24">
        <v>0</v>
      </c>
      <c r="L205" s="24">
        <v>0</v>
      </c>
      <c r="M205" s="24">
        <v>0</v>
      </c>
      <c r="N205" s="10">
        <v>13</v>
      </c>
      <c r="O205" s="12">
        <v>43466</v>
      </c>
      <c r="P205" s="12">
        <v>43830</v>
      </c>
      <c r="Q205" s="13">
        <v>43481.81040509259</v>
      </c>
      <c r="R205" s="10">
        <v>4</v>
      </c>
      <c r="S205" s="10" t="s">
        <v>579</v>
      </c>
      <c r="T205" s="16" t="s">
        <v>580</v>
      </c>
      <c r="U205" s="10" t="s">
        <v>75</v>
      </c>
    </row>
    <row r="206" spans="1:21" ht="30" customHeight="1" x14ac:dyDescent="0.25">
      <c r="A206" s="163"/>
      <c r="B206" s="7" t="s">
        <v>550</v>
      </c>
      <c r="C206" s="8" t="s">
        <v>551</v>
      </c>
      <c r="D206" s="7" t="s">
        <v>552</v>
      </c>
      <c r="E206" s="22" t="s">
        <v>584</v>
      </c>
      <c r="F206" s="31" t="s">
        <v>1202</v>
      </c>
      <c r="G206" s="23" t="s">
        <v>554</v>
      </c>
      <c r="H206" s="23"/>
      <c r="I206" s="24">
        <v>0</v>
      </c>
      <c r="J206" s="24">
        <v>0</v>
      </c>
      <c r="K206" s="24">
        <v>0</v>
      </c>
      <c r="L206" s="24">
        <v>0</v>
      </c>
      <c r="M206" s="24">
        <v>0</v>
      </c>
      <c r="N206" s="10">
        <v>13</v>
      </c>
      <c r="O206" s="12">
        <v>43466</v>
      </c>
      <c r="P206" s="12">
        <v>43830</v>
      </c>
      <c r="Q206" s="13">
        <v>43481.81040509259</v>
      </c>
      <c r="R206" s="10">
        <v>4</v>
      </c>
      <c r="S206" s="10" t="s">
        <v>579</v>
      </c>
      <c r="T206" s="16" t="s">
        <v>580</v>
      </c>
      <c r="U206" s="10" t="s">
        <v>26</v>
      </c>
    </row>
    <row r="207" spans="1:21" ht="30" customHeight="1" x14ac:dyDescent="0.25">
      <c r="A207" s="163"/>
      <c r="B207" s="7" t="s">
        <v>550</v>
      </c>
      <c r="C207" s="8" t="s">
        <v>551</v>
      </c>
      <c r="D207" s="7" t="s">
        <v>552</v>
      </c>
      <c r="E207" s="22" t="s">
        <v>585</v>
      </c>
      <c r="F207" s="31" t="s">
        <v>1203</v>
      </c>
      <c r="G207" s="23" t="s">
        <v>554</v>
      </c>
      <c r="H207" s="23"/>
      <c r="I207" s="24">
        <v>0</v>
      </c>
      <c r="J207" s="24">
        <v>0</v>
      </c>
      <c r="K207" s="24">
        <v>0</v>
      </c>
      <c r="L207" s="24">
        <v>0</v>
      </c>
      <c r="M207" s="24">
        <v>0</v>
      </c>
      <c r="N207" s="10">
        <v>13</v>
      </c>
      <c r="O207" s="12">
        <v>43466</v>
      </c>
      <c r="P207" s="12">
        <v>43830</v>
      </c>
      <c r="Q207" s="13">
        <v>43481.81040509259</v>
      </c>
      <c r="R207" s="10">
        <v>4</v>
      </c>
      <c r="S207" s="10" t="s">
        <v>579</v>
      </c>
      <c r="T207" s="16" t="s">
        <v>580</v>
      </c>
      <c r="U207" s="10" t="s">
        <v>99</v>
      </c>
    </row>
    <row r="208" spans="1:21" ht="30" customHeight="1" x14ac:dyDescent="0.25">
      <c r="A208" s="163"/>
      <c r="B208" s="7" t="s">
        <v>550</v>
      </c>
      <c r="C208" s="8" t="s">
        <v>551</v>
      </c>
      <c r="D208" s="7" t="s">
        <v>552</v>
      </c>
      <c r="E208" s="22" t="s">
        <v>586</v>
      </c>
      <c r="F208" s="31" t="s">
        <v>1204</v>
      </c>
      <c r="G208" s="23" t="s">
        <v>554</v>
      </c>
      <c r="H208" s="23"/>
      <c r="I208" s="24">
        <v>0</v>
      </c>
      <c r="J208" s="24">
        <v>0</v>
      </c>
      <c r="K208" s="24">
        <v>0</v>
      </c>
      <c r="L208" s="24">
        <v>0</v>
      </c>
      <c r="M208" s="24">
        <v>0</v>
      </c>
      <c r="N208" s="10">
        <v>13</v>
      </c>
      <c r="O208" s="12">
        <v>43466</v>
      </c>
      <c r="P208" s="12">
        <v>43830</v>
      </c>
      <c r="Q208" s="13">
        <v>43481.81040509259</v>
      </c>
      <c r="R208" s="10">
        <v>4</v>
      </c>
      <c r="S208" s="10" t="s">
        <v>579</v>
      </c>
      <c r="T208" s="16" t="s">
        <v>580</v>
      </c>
      <c r="U208" s="10" t="s">
        <v>347</v>
      </c>
    </row>
    <row r="209" spans="1:21" ht="30" customHeight="1" x14ac:dyDescent="0.25">
      <c r="A209" s="163"/>
      <c r="B209" s="7" t="s">
        <v>550</v>
      </c>
      <c r="C209" s="8" t="s">
        <v>551</v>
      </c>
      <c r="D209" s="7" t="s">
        <v>552</v>
      </c>
      <c r="E209" s="22" t="s">
        <v>587</v>
      </c>
      <c r="F209" s="31" t="s">
        <v>1205</v>
      </c>
      <c r="G209" s="23" t="s">
        <v>554</v>
      </c>
      <c r="H209" s="23"/>
      <c r="I209" s="24">
        <v>0</v>
      </c>
      <c r="J209" s="24">
        <v>0</v>
      </c>
      <c r="K209" s="24">
        <v>0</v>
      </c>
      <c r="L209" s="24">
        <v>0</v>
      </c>
      <c r="M209" s="24">
        <v>0</v>
      </c>
      <c r="N209" s="10">
        <v>13</v>
      </c>
      <c r="O209" s="12">
        <v>43466</v>
      </c>
      <c r="P209" s="12">
        <v>43830</v>
      </c>
      <c r="Q209" s="13">
        <v>43481.81040509259</v>
      </c>
      <c r="R209" s="10">
        <v>4</v>
      </c>
      <c r="S209" s="10" t="s">
        <v>579</v>
      </c>
      <c r="T209" s="16" t="s">
        <v>580</v>
      </c>
      <c r="U209" s="10" t="s">
        <v>134</v>
      </c>
    </row>
    <row r="210" spans="1:21" ht="30" customHeight="1" x14ac:dyDescent="0.25">
      <c r="A210" s="163"/>
      <c r="B210" s="7" t="s">
        <v>550</v>
      </c>
      <c r="C210" s="8" t="s">
        <v>551</v>
      </c>
      <c r="D210" s="7" t="s">
        <v>552</v>
      </c>
      <c r="E210" s="22" t="s">
        <v>588</v>
      </c>
      <c r="F210" s="31" t="s">
        <v>1206</v>
      </c>
      <c r="G210" s="23" t="s">
        <v>554</v>
      </c>
      <c r="H210" s="23"/>
      <c r="I210" s="24">
        <v>0</v>
      </c>
      <c r="J210" s="24">
        <v>0</v>
      </c>
      <c r="K210" s="24">
        <v>0</v>
      </c>
      <c r="L210" s="24">
        <v>0</v>
      </c>
      <c r="M210" s="24">
        <v>0</v>
      </c>
      <c r="N210" s="10">
        <v>13</v>
      </c>
      <c r="O210" s="12">
        <v>43466</v>
      </c>
      <c r="P210" s="12">
        <v>43830</v>
      </c>
      <c r="Q210" s="13">
        <v>43481.81040509259</v>
      </c>
      <c r="R210" s="10">
        <v>4</v>
      </c>
      <c r="S210" s="10" t="s">
        <v>579</v>
      </c>
      <c r="T210" s="16" t="s">
        <v>580</v>
      </c>
      <c r="U210" s="10" t="s">
        <v>126</v>
      </c>
    </row>
    <row r="211" spans="1:21" ht="30" customHeight="1" x14ac:dyDescent="0.25">
      <c r="A211" s="163"/>
      <c r="B211" s="7" t="s">
        <v>550</v>
      </c>
      <c r="C211" s="8" t="s">
        <v>551</v>
      </c>
      <c r="D211" s="7" t="s">
        <v>552</v>
      </c>
      <c r="E211" s="22" t="s">
        <v>589</v>
      </c>
      <c r="F211" s="31" t="s">
        <v>1207</v>
      </c>
      <c r="G211" s="23" t="s">
        <v>554</v>
      </c>
      <c r="H211" s="23"/>
      <c r="I211" s="24">
        <v>0</v>
      </c>
      <c r="J211" s="24">
        <v>0</v>
      </c>
      <c r="K211" s="24">
        <v>0</v>
      </c>
      <c r="L211" s="24">
        <v>0</v>
      </c>
      <c r="M211" s="24">
        <v>0</v>
      </c>
      <c r="N211" s="10">
        <v>13</v>
      </c>
      <c r="O211" s="12">
        <v>43466</v>
      </c>
      <c r="P211" s="12">
        <v>43830</v>
      </c>
      <c r="Q211" s="13">
        <v>43481.81040509259</v>
      </c>
      <c r="R211" s="10">
        <v>4</v>
      </c>
      <c r="S211" s="10" t="s">
        <v>579</v>
      </c>
      <c r="T211" s="16" t="s">
        <v>580</v>
      </c>
      <c r="U211" s="10" t="s">
        <v>95</v>
      </c>
    </row>
    <row r="212" spans="1:21" ht="30" customHeight="1" x14ac:dyDescent="0.25">
      <c r="A212" s="163"/>
      <c r="B212" s="7" t="s">
        <v>550</v>
      </c>
      <c r="C212" s="8" t="s">
        <v>551</v>
      </c>
      <c r="D212" s="7" t="s">
        <v>552</v>
      </c>
      <c r="E212" s="22" t="s">
        <v>590</v>
      </c>
      <c r="F212" s="31" t="s">
        <v>1208</v>
      </c>
      <c r="G212" s="23" t="s">
        <v>554</v>
      </c>
      <c r="H212" s="23"/>
      <c r="I212" s="24">
        <v>0</v>
      </c>
      <c r="J212" s="24">
        <v>0</v>
      </c>
      <c r="K212" s="24">
        <v>0</v>
      </c>
      <c r="L212" s="24">
        <v>0</v>
      </c>
      <c r="M212" s="24">
        <v>0</v>
      </c>
      <c r="N212" s="10">
        <v>13</v>
      </c>
      <c r="O212" s="12">
        <v>43466</v>
      </c>
      <c r="P212" s="12">
        <v>43830</v>
      </c>
      <c r="Q212" s="13">
        <v>43481.81040509259</v>
      </c>
      <c r="R212" s="10">
        <v>4</v>
      </c>
      <c r="S212" s="10" t="s">
        <v>579</v>
      </c>
      <c r="T212" s="16" t="s">
        <v>580</v>
      </c>
      <c r="U212" s="10" t="s">
        <v>202</v>
      </c>
    </row>
    <row r="213" spans="1:21" ht="30" customHeight="1" x14ac:dyDescent="0.25">
      <c r="A213" s="163"/>
      <c r="B213" s="7" t="s">
        <v>550</v>
      </c>
      <c r="C213" s="8" t="s">
        <v>551</v>
      </c>
      <c r="D213" s="7" t="s">
        <v>552</v>
      </c>
      <c r="E213" s="22" t="s">
        <v>591</v>
      </c>
      <c r="F213" s="31" t="s">
        <v>1209</v>
      </c>
      <c r="G213" s="27"/>
      <c r="H213" s="27"/>
      <c r="I213" s="24">
        <v>0</v>
      </c>
      <c r="J213" s="24">
        <v>0</v>
      </c>
      <c r="K213" s="24">
        <v>0</v>
      </c>
      <c r="L213" s="24">
        <v>0</v>
      </c>
      <c r="M213" s="24">
        <v>0</v>
      </c>
      <c r="N213" s="10">
        <v>13</v>
      </c>
      <c r="O213" s="12">
        <v>43466</v>
      </c>
      <c r="P213" s="12">
        <v>43830</v>
      </c>
      <c r="Q213" s="13">
        <v>43481.81040509259</v>
      </c>
      <c r="R213" s="10">
        <v>4</v>
      </c>
      <c r="S213" s="10" t="s">
        <v>579</v>
      </c>
      <c r="T213" s="16" t="s">
        <v>580</v>
      </c>
      <c r="U213" s="10" t="s">
        <v>339</v>
      </c>
    </row>
    <row r="214" spans="1:21" ht="30" customHeight="1" x14ac:dyDescent="0.25">
      <c r="A214" s="163"/>
      <c r="B214" s="7" t="s">
        <v>550</v>
      </c>
      <c r="C214" s="8" t="s">
        <v>551</v>
      </c>
      <c r="D214" s="7" t="s">
        <v>552</v>
      </c>
      <c r="E214" s="22" t="s">
        <v>592</v>
      </c>
      <c r="F214" s="31" t="s">
        <v>1210</v>
      </c>
      <c r="G214" s="23" t="s">
        <v>554</v>
      </c>
      <c r="H214" s="23"/>
      <c r="I214" s="24">
        <v>0</v>
      </c>
      <c r="J214" s="24">
        <v>0</v>
      </c>
      <c r="K214" s="24">
        <v>0</v>
      </c>
      <c r="L214" s="24">
        <v>0</v>
      </c>
      <c r="M214" s="24">
        <v>0</v>
      </c>
      <c r="N214" s="10">
        <v>13</v>
      </c>
      <c r="O214" s="12">
        <v>43466</v>
      </c>
      <c r="P214" s="12">
        <v>43830</v>
      </c>
      <c r="Q214" s="13">
        <v>43481.81040509259</v>
      </c>
      <c r="R214" s="10">
        <v>4</v>
      </c>
      <c r="S214" s="10" t="s">
        <v>579</v>
      </c>
      <c r="T214" s="16" t="s">
        <v>580</v>
      </c>
      <c r="U214" s="10" t="s">
        <v>105</v>
      </c>
    </row>
    <row r="215" spans="1:21" ht="30" customHeight="1" x14ac:dyDescent="0.25">
      <c r="A215" s="163"/>
      <c r="B215" s="7" t="s">
        <v>550</v>
      </c>
      <c r="C215" s="8" t="s">
        <v>551</v>
      </c>
      <c r="D215" s="7" t="s">
        <v>552</v>
      </c>
      <c r="E215" s="22" t="s">
        <v>593</v>
      </c>
      <c r="F215" s="31" t="s">
        <v>1211</v>
      </c>
      <c r="G215" s="23" t="s">
        <v>554</v>
      </c>
      <c r="H215" s="23"/>
      <c r="I215" s="24">
        <v>0</v>
      </c>
      <c r="J215" s="24">
        <v>0</v>
      </c>
      <c r="K215" s="24">
        <v>0</v>
      </c>
      <c r="L215" s="24">
        <v>0</v>
      </c>
      <c r="M215" s="24">
        <v>0</v>
      </c>
      <c r="N215" s="10">
        <v>13</v>
      </c>
      <c r="O215" s="12">
        <v>43466</v>
      </c>
      <c r="P215" s="12">
        <v>43830</v>
      </c>
      <c r="Q215" s="13">
        <v>43481.81040509259</v>
      </c>
      <c r="R215" s="10">
        <v>4</v>
      </c>
      <c r="S215" s="10" t="s">
        <v>579</v>
      </c>
      <c r="T215" s="16" t="s">
        <v>580</v>
      </c>
      <c r="U215" s="10" t="s">
        <v>594</v>
      </c>
    </row>
    <row r="216" spans="1:21" ht="30" customHeight="1" x14ac:dyDescent="0.25">
      <c r="A216" s="163"/>
      <c r="B216" s="7" t="s">
        <v>550</v>
      </c>
      <c r="C216" s="8" t="s">
        <v>551</v>
      </c>
      <c r="D216" s="7" t="s">
        <v>552</v>
      </c>
      <c r="E216" s="22" t="s">
        <v>595</v>
      </c>
      <c r="F216" s="31" t="s">
        <v>1212</v>
      </c>
      <c r="G216" s="23" t="s">
        <v>582</v>
      </c>
      <c r="H216" s="23"/>
      <c r="I216" s="24">
        <v>0</v>
      </c>
      <c r="J216" s="24">
        <v>0</v>
      </c>
      <c r="K216" s="24">
        <v>0</v>
      </c>
      <c r="L216" s="24">
        <v>0</v>
      </c>
      <c r="M216" s="24">
        <v>0</v>
      </c>
      <c r="N216" s="10">
        <v>13</v>
      </c>
      <c r="O216" s="12">
        <v>43466</v>
      </c>
      <c r="P216" s="12">
        <v>43830</v>
      </c>
      <c r="Q216" s="13">
        <v>43481.81040509259</v>
      </c>
      <c r="R216" s="10">
        <v>4</v>
      </c>
      <c r="S216" s="10" t="s">
        <v>579</v>
      </c>
      <c r="T216" s="16" t="s">
        <v>580</v>
      </c>
      <c r="U216" s="10" t="s">
        <v>87</v>
      </c>
    </row>
    <row r="217" spans="1:21" ht="30" customHeight="1" x14ac:dyDescent="0.25">
      <c r="A217" s="163"/>
      <c r="B217" s="7" t="s">
        <v>550</v>
      </c>
      <c r="C217" s="8" t="s">
        <v>551</v>
      </c>
      <c r="D217" s="7" t="s">
        <v>552</v>
      </c>
      <c r="E217" s="22" t="s">
        <v>596</v>
      </c>
      <c r="F217" s="31" t="s">
        <v>1213</v>
      </c>
      <c r="G217" s="23" t="s">
        <v>554</v>
      </c>
      <c r="H217" s="23"/>
      <c r="I217" s="24">
        <v>0</v>
      </c>
      <c r="J217" s="24">
        <v>0</v>
      </c>
      <c r="K217" s="24">
        <v>0</v>
      </c>
      <c r="L217" s="24">
        <v>0</v>
      </c>
      <c r="M217" s="24">
        <v>0</v>
      </c>
      <c r="N217" s="10">
        <v>13</v>
      </c>
      <c r="O217" s="12">
        <v>43466</v>
      </c>
      <c r="P217" s="12">
        <v>43830</v>
      </c>
      <c r="Q217" s="13">
        <v>43481.81040509259</v>
      </c>
      <c r="R217" s="10">
        <v>4</v>
      </c>
      <c r="S217" s="10" t="s">
        <v>579</v>
      </c>
      <c r="T217" s="16" t="s">
        <v>580</v>
      </c>
      <c r="U217" s="10" t="s">
        <v>107</v>
      </c>
    </row>
    <row r="218" spans="1:21" ht="30" customHeight="1" x14ac:dyDescent="0.25">
      <c r="A218" s="163"/>
      <c r="B218" s="7" t="s">
        <v>550</v>
      </c>
      <c r="C218" s="8" t="s">
        <v>551</v>
      </c>
      <c r="D218" s="7" t="s">
        <v>552</v>
      </c>
      <c r="E218" s="22" t="s">
        <v>597</v>
      </c>
      <c r="F218" s="31" t="s">
        <v>1214</v>
      </c>
      <c r="G218" s="23" t="s">
        <v>598</v>
      </c>
      <c r="H218" s="23"/>
      <c r="I218" s="24">
        <v>0</v>
      </c>
      <c r="J218" s="24">
        <v>0</v>
      </c>
      <c r="K218" s="24">
        <v>0</v>
      </c>
      <c r="L218" s="24">
        <v>0</v>
      </c>
      <c r="M218" s="24">
        <v>0</v>
      </c>
      <c r="N218" s="10">
        <v>13</v>
      </c>
      <c r="O218" s="12">
        <v>43466</v>
      </c>
      <c r="P218" s="12">
        <v>43830</v>
      </c>
      <c r="Q218" s="13">
        <v>43481.810416666667</v>
      </c>
      <c r="R218" s="10">
        <v>1</v>
      </c>
      <c r="S218" s="10" t="s">
        <v>599</v>
      </c>
      <c r="T218" s="20">
        <v>39203</v>
      </c>
      <c r="U218" s="10" t="s">
        <v>134</v>
      </c>
    </row>
    <row r="219" spans="1:21" ht="30" customHeight="1" x14ac:dyDescent="0.25">
      <c r="A219" s="163"/>
      <c r="B219" s="7" t="s">
        <v>550</v>
      </c>
      <c r="C219" s="8" t="s">
        <v>551</v>
      </c>
      <c r="D219" s="7" t="s">
        <v>552</v>
      </c>
      <c r="E219" s="22" t="s">
        <v>600</v>
      </c>
      <c r="F219" s="31" t="s">
        <v>1215</v>
      </c>
      <c r="G219" s="23" t="s">
        <v>31</v>
      </c>
      <c r="H219" s="23"/>
      <c r="I219" s="24">
        <v>0</v>
      </c>
      <c r="J219" s="24">
        <v>0</v>
      </c>
      <c r="K219" s="24">
        <v>0</v>
      </c>
      <c r="L219" s="24">
        <v>0</v>
      </c>
      <c r="M219" s="24">
        <v>0</v>
      </c>
      <c r="N219" s="10">
        <v>1</v>
      </c>
      <c r="O219" s="12">
        <v>43466</v>
      </c>
      <c r="P219" s="12">
        <v>43830</v>
      </c>
      <c r="Q219" s="13">
        <v>43481.810416666667</v>
      </c>
      <c r="R219" s="10">
        <v>3</v>
      </c>
      <c r="S219" s="10" t="s">
        <v>601</v>
      </c>
      <c r="T219" s="16" t="s">
        <v>602</v>
      </c>
      <c r="U219" s="10" t="s">
        <v>105</v>
      </c>
    </row>
    <row r="220" spans="1:21" ht="30" customHeight="1" x14ac:dyDescent="0.25">
      <c r="A220" s="163"/>
      <c r="B220" s="7" t="s">
        <v>550</v>
      </c>
      <c r="C220" s="8" t="s">
        <v>551</v>
      </c>
      <c r="D220" s="7" t="s">
        <v>552</v>
      </c>
      <c r="E220" s="22" t="s">
        <v>603</v>
      </c>
      <c r="F220" s="31" t="s">
        <v>1216</v>
      </c>
      <c r="G220" s="23" t="s">
        <v>31</v>
      </c>
      <c r="H220" s="23"/>
      <c r="I220" s="24">
        <v>0</v>
      </c>
      <c r="J220" s="24">
        <v>0</v>
      </c>
      <c r="K220" s="24">
        <v>0</v>
      </c>
      <c r="L220" s="24">
        <v>0</v>
      </c>
      <c r="M220" s="24">
        <v>0</v>
      </c>
      <c r="N220" s="10">
        <v>13</v>
      </c>
      <c r="O220" s="12">
        <v>43466</v>
      </c>
      <c r="P220" s="12">
        <v>43830</v>
      </c>
      <c r="Q220" s="13">
        <v>43481.810416666667</v>
      </c>
      <c r="R220" s="10">
        <v>1</v>
      </c>
      <c r="S220" s="10" t="s">
        <v>604</v>
      </c>
      <c r="T220" s="20">
        <v>37104</v>
      </c>
      <c r="U220" s="10" t="s">
        <v>99</v>
      </c>
    </row>
    <row r="221" spans="1:21" ht="30" customHeight="1" x14ac:dyDescent="0.25">
      <c r="A221" s="163"/>
      <c r="B221" s="7" t="s">
        <v>550</v>
      </c>
      <c r="C221" s="8" t="s">
        <v>551</v>
      </c>
      <c r="D221" s="7" t="s">
        <v>552</v>
      </c>
      <c r="E221" s="22" t="s">
        <v>605</v>
      </c>
      <c r="F221" s="31" t="s">
        <v>1217</v>
      </c>
      <c r="G221" s="23" t="s">
        <v>554</v>
      </c>
      <c r="H221" s="23"/>
      <c r="I221" s="24">
        <v>0</v>
      </c>
      <c r="J221" s="24">
        <v>0</v>
      </c>
      <c r="K221" s="24">
        <v>0</v>
      </c>
      <c r="L221" s="24">
        <v>0</v>
      </c>
      <c r="M221" s="24">
        <v>0</v>
      </c>
      <c r="N221" s="10">
        <v>0</v>
      </c>
      <c r="O221" s="12">
        <v>43647</v>
      </c>
      <c r="P221" s="12">
        <v>43830</v>
      </c>
      <c r="Q221" s="10" t="s">
        <v>606</v>
      </c>
      <c r="R221" s="10">
        <v>4</v>
      </c>
      <c r="S221" s="10" t="e">
        <f>-- - YAPILAN İŞLERİN HAFTALIK OLARAK SİSTEME GİRİLME YÜZDESİ %</f>
        <v>#NAME?</v>
      </c>
      <c r="T221" s="16" t="s">
        <v>580</v>
      </c>
      <c r="U221" s="10" t="s">
        <v>138</v>
      </c>
    </row>
    <row r="222" spans="1:21" ht="30" customHeight="1" x14ac:dyDescent="0.25">
      <c r="A222" s="163"/>
      <c r="B222" s="7" t="s">
        <v>550</v>
      </c>
      <c r="C222" s="8" t="s">
        <v>551</v>
      </c>
      <c r="D222" s="7" t="s">
        <v>552</v>
      </c>
      <c r="E222" s="22" t="s">
        <v>607</v>
      </c>
      <c r="F222" s="31" t="s">
        <v>1218</v>
      </c>
      <c r="G222" s="27"/>
      <c r="H222" s="27"/>
      <c r="I222" s="24">
        <v>0</v>
      </c>
      <c r="J222" s="24">
        <v>0</v>
      </c>
      <c r="K222" s="24">
        <v>0</v>
      </c>
      <c r="L222" s="24">
        <v>0</v>
      </c>
      <c r="M222" s="24">
        <v>0</v>
      </c>
      <c r="N222" s="10">
        <v>0</v>
      </c>
      <c r="O222" s="12">
        <v>43617</v>
      </c>
      <c r="P222" s="12">
        <v>43830</v>
      </c>
      <c r="Q222" s="13">
        <v>43662.73400462963</v>
      </c>
      <c r="R222" s="10">
        <v>4</v>
      </c>
      <c r="S222" s="10" t="s">
        <v>608</v>
      </c>
      <c r="T222" s="16" t="s">
        <v>580</v>
      </c>
      <c r="U222" s="10" t="s">
        <v>374</v>
      </c>
    </row>
    <row r="223" spans="1:21" ht="30" customHeight="1" x14ac:dyDescent="0.25">
      <c r="A223" s="163"/>
      <c r="B223" s="7" t="s">
        <v>550</v>
      </c>
      <c r="C223" s="8" t="s">
        <v>551</v>
      </c>
      <c r="D223" s="7" t="s">
        <v>552</v>
      </c>
      <c r="E223" s="22" t="s">
        <v>609</v>
      </c>
      <c r="F223" s="31" t="s">
        <v>1219</v>
      </c>
      <c r="G223" s="23" t="s">
        <v>31</v>
      </c>
      <c r="H223" s="23"/>
      <c r="I223" s="24">
        <v>0</v>
      </c>
      <c r="J223" s="24">
        <v>0</v>
      </c>
      <c r="K223" s="24">
        <v>0</v>
      </c>
      <c r="L223" s="24">
        <v>0</v>
      </c>
      <c r="M223" s="24">
        <v>0</v>
      </c>
      <c r="N223" s="10">
        <v>0</v>
      </c>
      <c r="O223" s="12">
        <v>43617</v>
      </c>
      <c r="P223" s="12">
        <v>43830</v>
      </c>
      <c r="Q223" s="13">
        <v>43663.394490740742</v>
      </c>
      <c r="R223" s="10">
        <v>2</v>
      </c>
      <c r="S223" s="10" t="s">
        <v>610</v>
      </c>
      <c r="T223" s="16" t="s">
        <v>611</v>
      </c>
      <c r="U223" s="10" t="s">
        <v>380</v>
      </c>
    </row>
    <row r="224" spans="1:21" ht="30" customHeight="1" x14ac:dyDescent="0.25">
      <c r="A224" s="163"/>
      <c r="B224" s="7" t="s">
        <v>550</v>
      </c>
      <c r="C224" s="8" t="s">
        <v>551</v>
      </c>
      <c r="D224" s="7" t="s">
        <v>552</v>
      </c>
      <c r="E224" s="22" t="s">
        <v>612</v>
      </c>
      <c r="F224" s="31" t="s">
        <v>1220</v>
      </c>
      <c r="G224" s="23" t="s">
        <v>31</v>
      </c>
      <c r="H224" s="23"/>
      <c r="I224" s="24">
        <v>0</v>
      </c>
      <c r="J224" s="24">
        <v>0</v>
      </c>
      <c r="K224" s="24">
        <v>0</v>
      </c>
      <c r="L224" s="24">
        <v>0</v>
      </c>
      <c r="M224" s="24">
        <v>0</v>
      </c>
      <c r="N224" s="10">
        <v>0</v>
      </c>
      <c r="O224" s="12">
        <v>43617</v>
      </c>
      <c r="P224" s="12">
        <v>43830</v>
      </c>
      <c r="Q224" s="13">
        <v>43663.394780092596</v>
      </c>
      <c r="R224" s="10">
        <v>2</v>
      </c>
      <c r="S224" s="10" t="s">
        <v>610</v>
      </c>
      <c r="T224" s="16" t="s">
        <v>611</v>
      </c>
      <c r="U224" s="10" t="s">
        <v>141</v>
      </c>
    </row>
    <row r="225" spans="1:21" ht="30" customHeight="1" x14ac:dyDescent="0.25">
      <c r="A225" s="163"/>
      <c r="B225" s="7" t="s">
        <v>550</v>
      </c>
      <c r="C225" s="8" t="s">
        <v>613</v>
      </c>
      <c r="D225" s="7" t="s">
        <v>614</v>
      </c>
      <c r="E225" s="22" t="s">
        <v>615</v>
      </c>
      <c r="F225" s="31" t="s">
        <v>1221</v>
      </c>
      <c r="G225" s="23" t="s">
        <v>149</v>
      </c>
      <c r="H225" s="23" t="s">
        <v>1442</v>
      </c>
      <c r="I225" s="24">
        <v>0</v>
      </c>
      <c r="J225" s="24">
        <v>0</v>
      </c>
      <c r="K225" s="24">
        <v>0</v>
      </c>
      <c r="L225" s="24">
        <v>0</v>
      </c>
      <c r="M225" s="24">
        <v>0</v>
      </c>
      <c r="N225" s="10">
        <v>1</v>
      </c>
      <c r="O225" s="12">
        <v>43497</v>
      </c>
      <c r="P225" s="12">
        <v>43511</v>
      </c>
      <c r="Q225" s="13">
        <v>43481.81040509259</v>
      </c>
      <c r="R225" s="10">
        <v>1</v>
      </c>
      <c r="S225" s="10" t="s">
        <v>616</v>
      </c>
      <c r="T225" s="20">
        <v>38412</v>
      </c>
      <c r="U225" s="10" t="s">
        <v>95</v>
      </c>
    </row>
    <row r="226" spans="1:21" ht="30" customHeight="1" x14ac:dyDescent="0.25">
      <c r="A226" s="163"/>
      <c r="B226" s="7" t="s">
        <v>550</v>
      </c>
      <c r="C226" s="8" t="s">
        <v>613</v>
      </c>
      <c r="D226" s="7" t="s">
        <v>614</v>
      </c>
      <c r="E226" s="22" t="s">
        <v>617</v>
      </c>
      <c r="F226" s="31" t="s">
        <v>1222</v>
      </c>
      <c r="G226" s="23" t="s">
        <v>96</v>
      </c>
      <c r="H226" s="7" t="s">
        <v>1442</v>
      </c>
      <c r="I226" s="24">
        <v>0</v>
      </c>
      <c r="J226" s="24">
        <v>0</v>
      </c>
      <c r="K226" s="24">
        <v>0</v>
      </c>
      <c r="L226" s="24">
        <v>0</v>
      </c>
      <c r="M226" s="24">
        <v>0</v>
      </c>
      <c r="N226" s="10">
        <v>1</v>
      </c>
      <c r="O226" s="12">
        <v>43497</v>
      </c>
      <c r="P226" s="12">
        <v>43523</v>
      </c>
      <c r="Q226" s="13">
        <v>43481.81040509259</v>
      </c>
      <c r="R226" s="10">
        <v>1</v>
      </c>
      <c r="S226" s="10" t="s">
        <v>618</v>
      </c>
      <c r="T226" s="20">
        <v>39814</v>
      </c>
      <c r="U226" s="10" t="s">
        <v>99</v>
      </c>
    </row>
    <row r="227" spans="1:21" ht="30" customHeight="1" x14ac:dyDescent="0.25">
      <c r="A227" s="163"/>
      <c r="B227" s="7" t="s">
        <v>550</v>
      </c>
      <c r="C227" s="8" t="s">
        <v>613</v>
      </c>
      <c r="D227" s="7" t="s">
        <v>614</v>
      </c>
      <c r="E227" s="22" t="s">
        <v>619</v>
      </c>
      <c r="F227" s="31" t="s">
        <v>1223</v>
      </c>
      <c r="G227" s="23" t="s">
        <v>620</v>
      </c>
      <c r="H227" s="7" t="s">
        <v>1443</v>
      </c>
      <c r="I227" s="24">
        <v>0</v>
      </c>
      <c r="J227" s="24">
        <v>0</v>
      </c>
      <c r="K227" s="24">
        <v>0</v>
      </c>
      <c r="L227" s="24">
        <v>0</v>
      </c>
      <c r="M227" s="24">
        <v>0</v>
      </c>
      <c r="N227" s="10">
        <v>3</v>
      </c>
      <c r="O227" s="12">
        <v>43466</v>
      </c>
      <c r="P227" s="12">
        <v>43830</v>
      </c>
      <c r="Q227" s="13">
        <v>43481.81040509259</v>
      </c>
      <c r="R227" s="10">
        <v>1</v>
      </c>
      <c r="S227" s="10" t="s">
        <v>621</v>
      </c>
      <c r="T227" s="20">
        <v>39814</v>
      </c>
      <c r="U227" s="10" t="s">
        <v>99</v>
      </c>
    </row>
    <row r="228" spans="1:21" ht="30" customHeight="1" x14ac:dyDescent="0.25">
      <c r="A228" s="163"/>
      <c r="B228" s="7" t="s">
        <v>550</v>
      </c>
      <c r="C228" s="8" t="s">
        <v>613</v>
      </c>
      <c r="D228" s="7" t="s">
        <v>614</v>
      </c>
      <c r="E228" s="22" t="s">
        <v>622</v>
      </c>
      <c r="F228" s="31" t="s">
        <v>1224</v>
      </c>
      <c r="G228" s="23" t="s">
        <v>23</v>
      </c>
      <c r="H228" s="23"/>
      <c r="I228" s="24">
        <v>0</v>
      </c>
      <c r="J228" s="24">
        <v>0</v>
      </c>
      <c r="K228" s="24">
        <v>0</v>
      </c>
      <c r="L228" s="24">
        <v>0</v>
      </c>
      <c r="M228" s="24">
        <v>0</v>
      </c>
      <c r="N228" s="10">
        <v>1</v>
      </c>
      <c r="O228" s="12">
        <v>43525</v>
      </c>
      <c r="P228" s="12">
        <v>43831</v>
      </c>
      <c r="Q228" s="13">
        <v>43481.81040509259</v>
      </c>
      <c r="R228" s="10">
        <v>1</v>
      </c>
      <c r="S228" s="10" t="s">
        <v>623</v>
      </c>
      <c r="T228" s="20">
        <v>38412</v>
      </c>
      <c r="U228" s="10" t="s">
        <v>95</v>
      </c>
    </row>
    <row r="229" spans="1:21" ht="30" customHeight="1" x14ac:dyDescent="0.25">
      <c r="A229" s="163"/>
      <c r="B229" s="7" t="s">
        <v>550</v>
      </c>
      <c r="C229" s="8" t="s">
        <v>613</v>
      </c>
      <c r="D229" s="7" t="s">
        <v>614</v>
      </c>
      <c r="E229" s="22" t="s">
        <v>624</v>
      </c>
      <c r="F229" s="31" t="s">
        <v>1225</v>
      </c>
      <c r="G229" s="23" t="s">
        <v>96</v>
      </c>
      <c r="H229" s="23"/>
      <c r="I229" s="24">
        <v>0</v>
      </c>
      <c r="J229" s="24">
        <v>0</v>
      </c>
      <c r="K229" s="24">
        <v>0</v>
      </c>
      <c r="L229" s="24">
        <v>0</v>
      </c>
      <c r="M229" s="24">
        <v>0</v>
      </c>
      <c r="N229" s="10">
        <v>1</v>
      </c>
      <c r="O229" s="12">
        <v>43466</v>
      </c>
      <c r="P229" s="12">
        <v>43496</v>
      </c>
      <c r="Q229" s="13">
        <v>43481.81040509259</v>
      </c>
      <c r="R229" s="10">
        <v>4</v>
      </c>
      <c r="S229" s="10" t="s">
        <v>625</v>
      </c>
      <c r="T229" s="16" t="s">
        <v>626</v>
      </c>
      <c r="U229" s="10" t="s">
        <v>99</v>
      </c>
    </row>
    <row r="230" spans="1:21" ht="30" customHeight="1" x14ac:dyDescent="0.25">
      <c r="A230" s="163"/>
      <c r="B230" s="7" t="s">
        <v>550</v>
      </c>
      <c r="C230" s="8" t="s">
        <v>627</v>
      </c>
      <c r="D230" s="7" t="s">
        <v>628</v>
      </c>
      <c r="E230" s="22" t="s">
        <v>629</v>
      </c>
      <c r="F230" s="31" t="s">
        <v>1226</v>
      </c>
      <c r="G230" s="27"/>
      <c r="H230" s="27"/>
      <c r="I230" s="24">
        <v>0</v>
      </c>
      <c r="J230" s="24">
        <v>0</v>
      </c>
      <c r="K230" s="24">
        <v>0</v>
      </c>
      <c r="L230" s="24">
        <v>0</v>
      </c>
      <c r="M230" s="24">
        <v>0</v>
      </c>
      <c r="N230" s="10">
        <v>1</v>
      </c>
      <c r="O230" s="12">
        <v>43466</v>
      </c>
      <c r="P230" s="12">
        <v>43830</v>
      </c>
      <c r="Q230" s="13">
        <v>43481.810416666667</v>
      </c>
      <c r="R230" s="10">
        <v>1</v>
      </c>
      <c r="S230" s="10" t="s">
        <v>630</v>
      </c>
      <c r="T230" s="20">
        <v>38808</v>
      </c>
      <c r="U230" s="10" t="s">
        <v>339</v>
      </c>
    </row>
    <row r="231" spans="1:21" ht="30" customHeight="1" x14ac:dyDescent="0.25">
      <c r="A231" s="163"/>
      <c r="B231" s="7" t="s">
        <v>550</v>
      </c>
      <c r="C231" s="8" t="s">
        <v>627</v>
      </c>
      <c r="D231" s="7" t="s">
        <v>628</v>
      </c>
      <c r="E231" s="22" t="s">
        <v>631</v>
      </c>
      <c r="F231" s="31" t="s">
        <v>1227</v>
      </c>
      <c r="G231" s="23" t="s">
        <v>31</v>
      </c>
      <c r="H231" s="23"/>
      <c r="I231" s="24">
        <v>0</v>
      </c>
      <c r="J231" s="24">
        <v>0</v>
      </c>
      <c r="K231" s="24">
        <v>0</v>
      </c>
      <c r="L231" s="24">
        <v>0</v>
      </c>
      <c r="M231" s="24">
        <v>0</v>
      </c>
      <c r="N231" s="10">
        <v>1</v>
      </c>
      <c r="O231" s="12">
        <v>43466</v>
      </c>
      <c r="P231" s="12">
        <v>43830</v>
      </c>
      <c r="Q231" s="13">
        <v>43481.810416666667</v>
      </c>
      <c r="R231" s="10">
        <v>1</v>
      </c>
      <c r="S231" s="10" t="s">
        <v>632</v>
      </c>
      <c r="T231" s="20">
        <v>38808</v>
      </c>
      <c r="U231" s="10" t="s">
        <v>202</v>
      </c>
    </row>
    <row r="232" spans="1:21" ht="30" customHeight="1" x14ac:dyDescent="0.25">
      <c r="A232" s="163"/>
      <c r="B232" s="7" t="s">
        <v>550</v>
      </c>
      <c r="C232" s="8" t="s">
        <v>613</v>
      </c>
      <c r="D232" s="7" t="s">
        <v>614</v>
      </c>
      <c r="E232" s="22" t="s">
        <v>633</v>
      </c>
      <c r="F232" s="31" t="s">
        <v>1228</v>
      </c>
      <c r="G232" s="23" t="s">
        <v>634</v>
      </c>
      <c r="H232" s="23"/>
      <c r="I232" s="24">
        <v>0</v>
      </c>
      <c r="J232" s="24">
        <v>0</v>
      </c>
      <c r="K232" s="24">
        <v>0</v>
      </c>
      <c r="L232" s="24">
        <v>0</v>
      </c>
      <c r="M232" s="24">
        <v>0</v>
      </c>
      <c r="N232" s="10">
        <v>1</v>
      </c>
      <c r="O232" s="12">
        <v>43586</v>
      </c>
      <c r="P232" s="12">
        <v>43616</v>
      </c>
      <c r="Q232" s="13">
        <v>43481.810416666667</v>
      </c>
      <c r="R232" s="10">
        <v>1</v>
      </c>
      <c r="S232" s="10" t="s">
        <v>635</v>
      </c>
      <c r="T232" s="20">
        <v>38412</v>
      </c>
      <c r="U232" s="10" t="s">
        <v>134</v>
      </c>
    </row>
    <row r="233" spans="1:21" ht="30" customHeight="1" x14ac:dyDescent="0.25">
      <c r="A233" s="163"/>
      <c r="B233" s="7" t="s">
        <v>550</v>
      </c>
      <c r="C233" s="8" t="s">
        <v>627</v>
      </c>
      <c r="D233" s="7" t="s">
        <v>628</v>
      </c>
      <c r="E233" s="22" t="s">
        <v>636</v>
      </c>
      <c r="F233" s="31" t="s">
        <v>1229</v>
      </c>
      <c r="G233" s="23" t="s">
        <v>31</v>
      </c>
      <c r="H233" s="23"/>
      <c r="I233" s="24">
        <v>0</v>
      </c>
      <c r="J233" s="24">
        <v>0</v>
      </c>
      <c r="K233" s="24">
        <v>0</v>
      </c>
      <c r="L233" s="24">
        <v>0</v>
      </c>
      <c r="M233" s="24">
        <v>0</v>
      </c>
      <c r="N233" s="10">
        <v>1</v>
      </c>
      <c r="O233" s="12">
        <v>43466</v>
      </c>
      <c r="P233" s="12">
        <v>43830</v>
      </c>
      <c r="Q233" s="13">
        <v>43481.810416666667</v>
      </c>
      <c r="R233" s="10">
        <v>2</v>
      </c>
      <c r="S233" s="10" t="s">
        <v>637</v>
      </c>
      <c r="T233" s="16" t="s">
        <v>638</v>
      </c>
      <c r="U233" s="10" t="s">
        <v>594</v>
      </c>
    </row>
    <row r="234" spans="1:21" ht="30" customHeight="1" x14ac:dyDescent="0.25">
      <c r="A234" s="163"/>
      <c r="B234" s="7" t="s">
        <v>550</v>
      </c>
      <c r="C234" s="8" t="s">
        <v>551</v>
      </c>
      <c r="D234" s="7" t="s">
        <v>552</v>
      </c>
      <c r="E234" s="22" t="s">
        <v>639</v>
      </c>
      <c r="F234" s="31" t="s">
        <v>1230</v>
      </c>
      <c r="G234" s="23" t="s">
        <v>31</v>
      </c>
      <c r="H234" s="23"/>
      <c r="I234" s="24">
        <v>0</v>
      </c>
      <c r="J234" s="24">
        <v>0</v>
      </c>
      <c r="K234" s="24">
        <v>0</v>
      </c>
      <c r="L234" s="24">
        <v>0</v>
      </c>
      <c r="M234" s="24">
        <v>0</v>
      </c>
      <c r="N234" s="10">
        <v>1</v>
      </c>
      <c r="O234" s="12">
        <v>43466</v>
      </c>
      <c r="P234" s="12">
        <v>43830</v>
      </c>
      <c r="Q234" s="13">
        <v>43481.810416666667</v>
      </c>
      <c r="R234" s="10">
        <v>1</v>
      </c>
      <c r="S234" s="10" t="s">
        <v>640</v>
      </c>
      <c r="T234" s="20">
        <v>38808</v>
      </c>
      <c r="U234" s="10" t="s">
        <v>105</v>
      </c>
    </row>
    <row r="235" spans="1:21" ht="30" customHeight="1" x14ac:dyDescent="0.25">
      <c r="A235" s="163"/>
      <c r="B235" s="7" t="s">
        <v>550</v>
      </c>
      <c r="C235" s="8" t="s">
        <v>613</v>
      </c>
      <c r="D235" s="7" t="s">
        <v>614</v>
      </c>
      <c r="E235" s="22" t="s">
        <v>641</v>
      </c>
      <c r="F235" s="31" t="s">
        <v>1231</v>
      </c>
      <c r="G235" s="23" t="s">
        <v>104</v>
      </c>
      <c r="H235" s="23" t="s">
        <v>1444</v>
      </c>
      <c r="I235" s="24">
        <v>0</v>
      </c>
      <c r="J235" s="24">
        <v>0</v>
      </c>
      <c r="K235" s="24">
        <v>0</v>
      </c>
      <c r="L235" s="24">
        <v>0</v>
      </c>
      <c r="M235" s="24">
        <v>0</v>
      </c>
      <c r="N235" s="10">
        <v>1</v>
      </c>
      <c r="O235" s="12">
        <v>43466</v>
      </c>
      <c r="P235" s="12">
        <v>43830</v>
      </c>
      <c r="Q235" s="13">
        <v>43503.512569444443</v>
      </c>
      <c r="R235" s="10">
        <v>2</v>
      </c>
      <c r="S235" s="10" t="s">
        <v>642</v>
      </c>
      <c r="T235" s="20">
        <v>38412</v>
      </c>
      <c r="U235" s="10" t="s">
        <v>99</v>
      </c>
    </row>
    <row r="236" spans="1:21" ht="30" customHeight="1" x14ac:dyDescent="0.25">
      <c r="A236" s="163"/>
      <c r="B236" s="7" t="s">
        <v>550</v>
      </c>
      <c r="C236" s="8" t="s">
        <v>613</v>
      </c>
      <c r="D236" s="7" t="s">
        <v>614</v>
      </c>
      <c r="E236" s="22" t="s">
        <v>643</v>
      </c>
      <c r="F236" s="32" t="s">
        <v>1232</v>
      </c>
      <c r="G236" s="23" t="s">
        <v>31</v>
      </c>
      <c r="H236" s="23"/>
      <c r="I236" s="26">
        <v>0</v>
      </c>
      <c r="J236" s="26">
        <v>0</v>
      </c>
      <c r="K236" s="26">
        <v>0</v>
      </c>
      <c r="L236" s="26">
        <v>0</v>
      </c>
      <c r="M236" s="26">
        <v>0</v>
      </c>
      <c r="N236" s="17">
        <v>0</v>
      </c>
      <c r="O236" s="18">
        <v>1</v>
      </c>
      <c r="P236" s="18">
        <v>1</v>
      </c>
      <c r="Q236" s="19">
        <v>43517.643194444441</v>
      </c>
      <c r="R236" s="17">
        <v>0</v>
      </c>
      <c r="S236" s="17" t="s">
        <v>136</v>
      </c>
      <c r="T236" s="21" t="s">
        <v>136</v>
      </c>
      <c r="U236" s="17"/>
    </row>
    <row r="237" spans="1:21" ht="30" customHeight="1" x14ac:dyDescent="0.25">
      <c r="A237" s="163"/>
      <c r="B237" s="7" t="s">
        <v>550</v>
      </c>
      <c r="C237" s="8" t="s">
        <v>644</v>
      </c>
      <c r="D237" s="7" t="s">
        <v>645</v>
      </c>
      <c r="E237" s="22" t="s">
        <v>646</v>
      </c>
      <c r="F237" s="31" t="s">
        <v>1233</v>
      </c>
      <c r="G237" s="23" t="s">
        <v>23</v>
      </c>
      <c r="H237" s="23"/>
      <c r="I237" s="24">
        <v>0</v>
      </c>
      <c r="J237" s="24">
        <v>2000</v>
      </c>
      <c r="K237" s="24">
        <v>3000</v>
      </c>
      <c r="L237" s="24">
        <v>3500</v>
      </c>
      <c r="M237" s="24">
        <v>4000</v>
      </c>
      <c r="N237" s="10">
        <v>1</v>
      </c>
      <c r="O237" s="12">
        <v>43466</v>
      </c>
      <c r="P237" s="12">
        <v>43830</v>
      </c>
      <c r="Q237" s="13">
        <v>43481.81040509259</v>
      </c>
      <c r="R237" s="10">
        <v>2</v>
      </c>
      <c r="S237" s="10" t="s">
        <v>647</v>
      </c>
      <c r="T237" s="16" t="s">
        <v>648</v>
      </c>
      <c r="U237" s="10" t="s">
        <v>35</v>
      </c>
    </row>
    <row r="238" spans="1:21" ht="30" customHeight="1" x14ac:dyDescent="0.25">
      <c r="A238" s="163"/>
      <c r="B238" s="7" t="s">
        <v>550</v>
      </c>
      <c r="C238" s="8" t="s">
        <v>644</v>
      </c>
      <c r="D238" s="7" t="s">
        <v>645</v>
      </c>
      <c r="E238" s="22" t="s">
        <v>649</v>
      </c>
      <c r="F238" s="31" t="s">
        <v>1234</v>
      </c>
      <c r="G238" s="23" t="s">
        <v>31</v>
      </c>
      <c r="H238" s="23" t="s">
        <v>1403</v>
      </c>
      <c r="I238" s="24">
        <v>5000</v>
      </c>
      <c r="J238" s="24">
        <v>6000</v>
      </c>
      <c r="K238" s="24">
        <v>7000</v>
      </c>
      <c r="L238" s="24">
        <v>8000</v>
      </c>
      <c r="M238" s="24">
        <v>9500</v>
      </c>
      <c r="N238" s="10">
        <v>13</v>
      </c>
      <c r="O238" s="12">
        <v>43466</v>
      </c>
      <c r="P238" s="12">
        <v>43830</v>
      </c>
      <c r="Q238" s="13">
        <v>43481.81040509259</v>
      </c>
      <c r="R238" s="10">
        <v>3</v>
      </c>
      <c r="S238" s="10" t="s">
        <v>650</v>
      </c>
      <c r="T238" s="16" t="s">
        <v>651</v>
      </c>
      <c r="U238" s="10" t="s">
        <v>35</v>
      </c>
    </row>
    <row r="239" spans="1:21" ht="30" customHeight="1" x14ac:dyDescent="0.25">
      <c r="A239" s="163"/>
      <c r="B239" s="7" t="s">
        <v>550</v>
      </c>
      <c r="C239" s="8" t="s">
        <v>644</v>
      </c>
      <c r="D239" s="7" t="s">
        <v>645</v>
      </c>
      <c r="E239" s="22" t="s">
        <v>652</v>
      </c>
      <c r="F239" s="31" t="s">
        <v>1235</v>
      </c>
      <c r="G239" s="23" t="s">
        <v>149</v>
      </c>
      <c r="H239" s="23" t="s">
        <v>1410</v>
      </c>
      <c r="I239" s="24">
        <v>40000</v>
      </c>
      <c r="J239" s="24">
        <v>10000</v>
      </c>
      <c r="K239" s="24">
        <v>12500</v>
      </c>
      <c r="L239" s="24">
        <v>15000</v>
      </c>
      <c r="M239" s="24">
        <v>17500</v>
      </c>
      <c r="N239" s="10">
        <v>5</v>
      </c>
      <c r="O239" s="12">
        <v>43466</v>
      </c>
      <c r="P239" s="12">
        <v>43830</v>
      </c>
      <c r="Q239" s="13">
        <v>43481.81040509259</v>
      </c>
      <c r="R239" s="10">
        <v>0</v>
      </c>
      <c r="S239" s="10" t="s">
        <v>653</v>
      </c>
      <c r="T239" s="16" t="s">
        <v>136</v>
      </c>
      <c r="U239" s="10" t="s">
        <v>134</v>
      </c>
    </row>
    <row r="240" spans="1:21" ht="30" customHeight="1" x14ac:dyDescent="0.25">
      <c r="A240" s="163"/>
      <c r="B240" s="7" t="s">
        <v>550</v>
      </c>
      <c r="C240" s="8" t="s">
        <v>644</v>
      </c>
      <c r="D240" s="7" t="s">
        <v>645</v>
      </c>
      <c r="E240" s="22" t="s">
        <v>654</v>
      </c>
      <c r="F240" s="31" t="s">
        <v>1236</v>
      </c>
      <c r="G240" s="23" t="s">
        <v>31</v>
      </c>
      <c r="H240" s="23"/>
      <c r="I240" s="24">
        <v>0</v>
      </c>
      <c r="J240" s="24">
        <v>0</v>
      </c>
      <c r="K240" s="24">
        <v>0</v>
      </c>
      <c r="L240" s="24">
        <v>0</v>
      </c>
      <c r="M240" s="24">
        <v>0</v>
      </c>
      <c r="N240" s="10">
        <v>1</v>
      </c>
      <c r="O240" s="12">
        <v>43466</v>
      </c>
      <c r="P240" s="12">
        <v>43830</v>
      </c>
      <c r="Q240" s="13">
        <v>43481.81040509259</v>
      </c>
      <c r="R240" s="10">
        <v>1</v>
      </c>
      <c r="S240" s="10" t="s">
        <v>655</v>
      </c>
      <c r="T240" s="20">
        <v>39203</v>
      </c>
      <c r="U240" s="10" t="s">
        <v>134</v>
      </c>
    </row>
    <row r="241" spans="1:21" ht="30" customHeight="1" x14ac:dyDescent="0.25">
      <c r="A241" s="163"/>
      <c r="B241" s="7" t="s">
        <v>550</v>
      </c>
      <c r="C241" s="8" t="s">
        <v>644</v>
      </c>
      <c r="D241" s="7" t="s">
        <v>645</v>
      </c>
      <c r="E241" s="22" t="s">
        <v>656</v>
      </c>
      <c r="F241" s="31" t="s">
        <v>1237</v>
      </c>
      <c r="G241" s="23" t="s">
        <v>554</v>
      </c>
      <c r="H241" s="23"/>
      <c r="I241" s="24">
        <v>0</v>
      </c>
      <c r="J241" s="24">
        <v>0</v>
      </c>
      <c r="K241" s="24">
        <v>0</v>
      </c>
      <c r="L241" s="24">
        <v>0</v>
      </c>
      <c r="M241" s="24">
        <v>0</v>
      </c>
      <c r="N241" s="10">
        <v>1</v>
      </c>
      <c r="O241" s="12">
        <v>43466</v>
      </c>
      <c r="P241" s="12">
        <v>43830</v>
      </c>
      <c r="Q241" s="13">
        <v>43481.81040509259</v>
      </c>
      <c r="R241" s="10">
        <v>1</v>
      </c>
      <c r="S241" s="10" t="s">
        <v>657</v>
      </c>
      <c r="T241" s="20">
        <v>37377</v>
      </c>
      <c r="U241" s="10" t="s">
        <v>35</v>
      </c>
    </row>
    <row r="242" spans="1:21" ht="30" customHeight="1" x14ac:dyDescent="0.25">
      <c r="A242" s="163"/>
      <c r="B242" s="7" t="s">
        <v>550</v>
      </c>
      <c r="C242" s="8" t="s">
        <v>644</v>
      </c>
      <c r="D242" s="7" t="s">
        <v>645</v>
      </c>
      <c r="E242" s="22" t="s">
        <v>658</v>
      </c>
      <c r="F242" s="31" t="s">
        <v>1238</v>
      </c>
      <c r="G242" s="23" t="s">
        <v>31</v>
      </c>
      <c r="H242" s="23"/>
      <c r="I242" s="24">
        <v>0</v>
      </c>
      <c r="J242" s="24">
        <v>0</v>
      </c>
      <c r="K242" s="24">
        <v>0</v>
      </c>
      <c r="L242" s="24">
        <v>0</v>
      </c>
      <c r="M242" s="24">
        <v>0</v>
      </c>
      <c r="N242" s="10">
        <v>13</v>
      </c>
      <c r="O242" s="12">
        <v>43466</v>
      </c>
      <c r="P242" s="12">
        <v>43830</v>
      </c>
      <c r="Q242" s="13">
        <v>43481.810416666667</v>
      </c>
      <c r="R242" s="10">
        <v>2</v>
      </c>
      <c r="S242" s="10" t="s">
        <v>659</v>
      </c>
      <c r="T242" s="16" t="s">
        <v>660</v>
      </c>
      <c r="U242" s="10" t="s">
        <v>347</v>
      </c>
    </row>
    <row r="243" spans="1:21" ht="30" customHeight="1" x14ac:dyDescent="0.25">
      <c r="A243" s="163"/>
      <c r="B243" s="7" t="s">
        <v>550</v>
      </c>
      <c r="C243" s="8" t="s">
        <v>644</v>
      </c>
      <c r="D243" s="7" t="s">
        <v>645</v>
      </c>
      <c r="E243" s="22" t="s">
        <v>661</v>
      </c>
      <c r="F243" s="31" t="s">
        <v>1239</v>
      </c>
      <c r="G243" s="23" t="s">
        <v>554</v>
      </c>
      <c r="H243" s="7" t="s">
        <v>1401</v>
      </c>
      <c r="I243" s="24">
        <v>0</v>
      </c>
      <c r="J243" s="24">
        <v>0</v>
      </c>
      <c r="K243" s="24">
        <v>0</v>
      </c>
      <c r="L243" s="24">
        <v>0</v>
      </c>
      <c r="M243" s="24">
        <v>0</v>
      </c>
      <c r="N243" s="10">
        <v>8</v>
      </c>
      <c r="O243" s="12">
        <v>43466</v>
      </c>
      <c r="P243" s="12">
        <v>43830</v>
      </c>
      <c r="Q243" s="13">
        <v>43481.810416666667</v>
      </c>
      <c r="R243" s="10">
        <v>3</v>
      </c>
      <c r="S243" s="10" t="s">
        <v>662</v>
      </c>
      <c r="T243" s="16" t="s">
        <v>663</v>
      </c>
      <c r="U243" s="10" t="s">
        <v>35</v>
      </c>
    </row>
    <row r="244" spans="1:21" ht="30" customHeight="1" x14ac:dyDescent="0.25">
      <c r="A244" s="163"/>
      <c r="B244" s="7" t="s">
        <v>550</v>
      </c>
      <c r="C244" s="8" t="s">
        <v>644</v>
      </c>
      <c r="D244" s="7" t="s">
        <v>645</v>
      </c>
      <c r="E244" s="22" t="s">
        <v>664</v>
      </c>
      <c r="F244" s="31" t="s">
        <v>1240</v>
      </c>
      <c r="G244" s="23" t="s">
        <v>31</v>
      </c>
      <c r="H244" s="23" t="s">
        <v>1408</v>
      </c>
      <c r="I244" s="24">
        <v>40000</v>
      </c>
      <c r="J244" s="24">
        <v>45000</v>
      </c>
      <c r="K244" s="24">
        <v>50000</v>
      </c>
      <c r="L244" s="24">
        <v>55000</v>
      </c>
      <c r="M244" s="24">
        <v>60000</v>
      </c>
      <c r="N244" s="10">
        <v>13</v>
      </c>
      <c r="O244" s="12">
        <v>43466</v>
      </c>
      <c r="P244" s="12">
        <v>43830</v>
      </c>
      <c r="Q244" s="13">
        <v>43481.810416666667</v>
      </c>
      <c r="R244" s="10">
        <v>1</v>
      </c>
      <c r="S244" s="10" t="s">
        <v>665</v>
      </c>
      <c r="T244" s="20">
        <v>38108</v>
      </c>
      <c r="U244" s="10" t="s">
        <v>35</v>
      </c>
    </row>
    <row r="245" spans="1:21" ht="30" customHeight="1" x14ac:dyDescent="0.25">
      <c r="A245" s="163"/>
      <c r="B245" s="7" t="s">
        <v>550</v>
      </c>
      <c r="C245" s="8" t="s">
        <v>644</v>
      </c>
      <c r="D245" s="7" t="s">
        <v>645</v>
      </c>
      <c r="E245" s="22" t="s">
        <v>666</v>
      </c>
      <c r="F245" s="31" t="s">
        <v>1241</v>
      </c>
      <c r="G245" s="23" t="s">
        <v>31</v>
      </c>
      <c r="H245" s="23"/>
      <c r="I245" s="24">
        <v>0</v>
      </c>
      <c r="J245" s="24">
        <v>0</v>
      </c>
      <c r="K245" s="24">
        <v>0</v>
      </c>
      <c r="L245" s="24">
        <v>0</v>
      </c>
      <c r="M245" s="24">
        <v>0</v>
      </c>
      <c r="N245" s="10">
        <v>7</v>
      </c>
      <c r="O245" s="12">
        <v>43466</v>
      </c>
      <c r="P245" s="12">
        <v>43830</v>
      </c>
      <c r="Q245" s="13">
        <v>43481.810416666667</v>
      </c>
      <c r="R245" s="10">
        <v>3</v>
      </c>
      <c r="S245" s="10" t="s">
        <v>667</v>
      </c>
      <c r="T245" s="16" t="s">
        <v>668</v>
      </c>
      <c r="U245" s="10" t="s">
        <v>35</v>
      </c>
    </row>
    <row r="246" spans="1:21" ht="30" customHeight="1" x14ac:dyDescent="0.25">
      <c r="A246" s="163"/>
      <c r="B246" s="7" t="s">
        <v>550</v>
      </c>
      <c r="C246" s="8" t="s">
        <v>644</v>
      </c>
      <c r="D246" s="7" t="s">
        <v>645</v>
      </c>
      <c r="E246" s="22" t="s">
        <v>669</v>
      </c>
      <c r="F246" s="31" t="s">
        <v>1242</v>
      </c>
      <c r="G246" s="23" t="s">
        <v>31</v>
      </c>
      <c r="H246" s="23"/>
      <c r="I246" s="24">
        <v>0</v>
      </c>
      <c r="J246" s="24">
        <v>0</v>
      </c>
      <c r="K246" s="24">
        <v>0</v>
      </c>
      <c r="L246" s="24">
        <v>0</v>
      </c>
      <c r="M246" s="24">
        <v>0</v>
      </c>
      <c r="N246" s="10">
        <v>1</v>
      </c>
      <c r="O246" s="12">
        <v>43466</v>
      </c>
      <c r="P246" s="12">
        <v>43830</v>
      </c>
      <c r="Q246" s="13">
        <v>43481.810416666667</v>
      </c>
      <c r="R246" s="10">
        <v>2</v>
      </c>
      <c r="S246" s="10" t="s">
        <v>670</v>
      </c>
      <c r="T246" s="16" t="s">
        <v>671</v>
      </c>
      <c r="U246" s="10" t="s">
        <v>35</v>
      </c>
    </row>
    <row r="247" spans="1:21" ht="30" customHeight="1" x14ac:dyDescent="0.25">
      <c r="A247" s="163"/>
      <c r="B247" s="7" t="s">
        <v>550</v>
      </c>
      <c r="C247" s="8" t="s">
        <v>672</v>
      </c>
      <c r="D247" s="7" t="s">
        <v>673</v>
      </c>
      <c r="E247" s="22" t="s">
        <v>674</v>
      </c>
      <c r="F247" s="31" t="s">
        <v>1243</v>
      </c>
      <c r="G247" s="23" t="s">
        <v>675</v>
      </c>
      <c r="H247" s="23"/>
      <c r="I247" s="24">
        <v>0</v>
      </c>
      <c r="J247" s="24">
        <v>0</v>
      </c>
      <c r="K247" s="24">
        <v>0</v>
      </c>
      <c r="L247" s="24">
        <v>0</v>
      </c>
      <c r="M247" s="24">
        <v>0</v>
      </c>
      <c r="N247" s="10">
        <v>2</v>
      </c>
      <c r="O247" s="12">
        <v>43831</v>
      </c>
      <c r="P247" s="12">
        <v>44197</v>
      </c>
      <c r="Q247" s="13">
        <v>43481.81040509259</v>
      </c>
      <c r="R247" s="10">
        <v>1</v>
      </c>
      <c r="S247" s="10" t="s">
        <v>676</v>
      </c>
      <c r="T247" s="20">
        <v>37803</v>
      </c>
      <c r="U247" s="10" t="s">
        <v>99</v>
      </c>
    </row>
    <row r="248" spans="1:21" ht="30" customHeight="1" x14ac:dyDescent="0.25">
      <c r="A248" s="163"/>
      <c r="B248" s="7" t="s">
        <v>550</v>
      </c>
      <c r="C248" s="8" t="s">
        <v>672</v>
      </c>
      <c r="D248" s="7" t="s">
        <v>673</v>
      </c>
      <c r="E248" s="22" t="s">
        <v>677</v>
      </c>
      <c r="F248" s="31" t="s">
        <v>1244</v>
      </c>
      <c r="G248" s="23" t="s">
        <v>96</v>
      </c>
      <c r="H248" s="23"/>
      <c r="I248" s="24">
        <v>0</v>
      </c>
      <c r="J248" s="24">
        <v>0</v>
      </c>
      <c r="K248" s="24">
        <v>0</v>
      </c>
      <c r="L248" s="24">
        <v>0</v>
      </c>
      <c r="M248" s="24">
        <v>0</v>
      </c>
      <c r="N248" s="10">
        <v>1</v>
      </c>
      <c r="O248" s="12">
        <v>43739</v>
      </c>
      <c r="P248" s="12">
        <v>43824</v>
      </c>
      <c r="Q248" s="13">
        <v>43481.81040509259</v>
      </c>
      <c r="R248" s="10">
        <v>3</v>
      </c>
      <c r="S248" s="10" t="s">
        <v>678</v>
      </c>
      <c r="T248" s="16" t="s">
        <v>679</v>
      </c>
      <c r="U248" s="10" t="s">
        <v>594</v>
      </c>
    </row>
    <row r="249" spans="1:21" ht="30" customHeight="1" x14ac:dyDescent="0.25">
      <c r="A249" s="163"/>
      <c r="B249" s="7" t="s">
        <v>550</v>
      </c>
      <c r="C249" s="8" t="s">
        <v>672</v>
      </c>
      <c r="D249" s="7" t="s">
        <v>673</v>
      </c>
      <c r="E249" s="22" t="s">
        <v>680</v>
      </c>
      <c r="F249" s="31" t="s">
        <v>1245</v>
      </c>
      <c r="G249" s="23" t="s">
        <v>96</v>
      </c>
      <c r="H249" s="23"/>
      <c r="I249" s="24">
        <v>0</v>
      </c>
      <c r="J249" s="24">
        <v>0</v>
      </c>
      <c r="K249" s="24">
        <v>0</v>
      </c>
      <c r="L249" s="24">
        <v>0</v>
      </c>
      <c r="M249" s="24">
        <v>0</v>
      </c>
      <c r="N249" s="10">
        <v>1</v>
      </c>
      <c r="O249" s="12">
        <v>43739</v>
      </c>
      <c r="P249" s="12">
        <v>43824</v>
      </c>
      <c r="Q249" s="13">
        <v>43481.81040509259</v>
      </c>
      <c r="R249" s="10">
        <v>3</v>
      </c>
      <c r="S249" s="10" t="s">
        <v>681</v>
      </c>
      <c r="T249" s="16" t="s">
        <v>679</v>
      </c>
      <c r="U249" s="10" t="s">
        <v>103</v>
      </c>
    </row>
    <row r="250" spans="1:21" ht="30" customHeight="1" x14ac:dyDescent="0.25">
      <c r="A250" s="163"/>
      <c r="B250" s="7" t="s">
        <v>550</v>
      </c>
      <c r="C250" s="8" t="s">
        <v>672</v>
      </c>
      <c r="D250" s="7" t="s">
        <v>673</v>
      </c>
      <c r="E250" s="22" t="s">
        <v>682</v>
      </c>
      <c r="F250" s="31" t="s">
        <v>1246</v>
      </c>
      <c r="G250" s="23" t="s">
        <v>31</v>
      </c>
      <c r="H250" s="23"/>
      <c r="I250" s="24">
        <v>0</v>
      </c>
      <c r="J250" s="24">
        <v>0</v>
      </c>
      <c r="K250" s="24">
        <v>0</v>
      </c>
      <c r="L250" s="24">
        <v>0</v>
      </c>
      <c r="M250" s="24">
        <v>0</v>
      </c>
      <c r="N250" s="10">
        <v>13</v>
      </c>
      <c r="O250" s="12">
        <v>43466</v>
      </c>
      <c r="P250" s="12">
        <v>43830</v>
      </c>
      <c r="Q250" s="13">
        <v>43481.81040509259</v>
      </c>
      <c r="R250" s="10">
        <v>2</v>
      </c>
      <c r="S250" s="10" t="s">
        <v>683</v>
      </c>
      <c r="T250" s="16" t="s">
        <v>684</v>
      </c>
      <c r="U250" s="10" t="s">
        <v>594</v>
      </c>
    </row>
    <row r="251" spans="1:21" ht="30" customHeight="1" x14ac:dyDescent="0.25">
      <c r="A251" s="163"/>
      <c r="B251" s="7" t="s">
        <v>550</v>
      </c>
      <c r="C251" s="8" t="s">
        <v>672</v>
      </c>
      <c r="D251" s="7" t="s">
        <v>673</v>
      </c>
      <c r="E251" s="22" t="s">
        <v>687</v>
      </c>
      <c r="F251" s="31" t="s">
        <v>1248</v>
      </c>
      <c r="G251" s="23" t="s">
        <v>688</v>
      </c>
      <c r="H251" s="23"/>
      <c r="I251" s="24">
        <v>0</v>
      </c>
      <c r="J251" s="24">
        <v>0</v>
      </c>
      <c r="K251" s="24">
        <v>0</v>
      </c>
      <c r="L251" s="24">
        <v>0</v>
      </c>
      <c r="M251" s="24">
        <v>0</v>
      </c>
      <c r="N251" s="10">
        <v>1</v>
      </c>
      <c r="O251" s="12">
        <v>43466</v>
      </c>
      <c r="P251" s="12">
        <v>43830</v>
      </c>
      <c r="Q251" s="13">
        <v>43481.81040509259</v>
      </c>
      <c r="R251" s="10">
        <v>2</v>
      </c>
      <c r="S251" s="10" t="s">
        <v>689</v>
      </c>
      <c r="T251" s="16" t="s">
        <v>690</v>
      </c>
      <c r="U251" s="10" t="s">
        <v>126</v>
      </c>
    </row>
    <row r="252" spans="1:21" ht="30" customHeight="1" x14ac:dyDescent="0.25">
      <c r="A252" s="163"/>
      <c r="B252" s="7" t="s">
        <v>550</v>
      </c>
      <c r="C252" s="8" t="s">
        <v>672</v>
      </c>
      <c r="D252" s="7" t="s">
        <v>673</v>
      </c>
      <c r="E252" s="22" t="s">
        <v>691</v>
      </c>
      <c r="F252" s="31" t="s">
        <v>1249</v>
      </c>
      <c r="G252" s="23" t="s">
        <v>692</v>
      </c>
      <c r="H252" s="23"/>
      <c r="I252" s="24">
        <v>0</v>
      </c>
      <c r="J252" s="24">
        <v>0</v>
      </c>
      <c r="K252" s="24">
        <v>0</v>
      </c>
      <c r="L252" s="24">
        <v>0</v>
      </c>
      <c r="M252" s="24">
        <v>0</v>
      </c>
      <c r="N252" s="10">
        <v>13</v>
      </c>
      <c r="O252" s="12">
        <v>43466</v>
      </c>
      <c r="P252" s="12">
        <v>43830</v>
      </c>
      <c r="Q252" s="13">
        <v>43481.81040509259</v>
      </c>
      <c r="R252" s="10">
        <v>1</v>
      </c>
      <c r="S252" s="10" t="s">
        <v>693</v>
      </c>
      <c r="T252" s="20">
        <v>36923</v>
      </c>
      <c r="U252" s="10" t="s">
        <v>87</v>
      </c>
    </row>
    <row r="253" spans="1:21" ht="30" customHeight="1" x14ac:dyDescent="0.25">
      <c r="A253" s="163"/>
      <c r="B253" s="7" t="s">
        <v>550</v>
      </c>
      <c r="C253" s="8" t="s">
        <v>672</v>
      </c>
      <c r="D253" s="7" t="s">
        <v>673</v>
      </c>
      <c r="E253" s="22" t="s">
        <v>694</v>
      </c>
      <c r="F253" s="31" t="s">
        <v>1250</v>
      </c>
      <c r="G253" s="23" t="s">
        <v>695</v>
      </c>
      <c r="H253" s="23" t="s">
        <v>1402</v>
      </c>
      <c r="I253" s="24">
        <v>500</v>
      </c>
      <c r="J253" s="24">
        <v>500</v>
      </c>
      <c r="K253" s="24">
        <v>1000</v>
      </c>
      <c r="L253" s="24">
        <v>1500</v>
      </c>
      <c r="M253" s="24">
        <v>2000</v>
      </c>
      <c r="N253" s="10">
        <v>1</v>
      </c>
      <c r="O253" s="12">
        <v>43466</v>
      </c>
      <c r="P253" s="12">
        <v>43830</v>
      </c>
      <c r="Q253" s="13">
        <v>43481.81040509259</v>
      </c>
      <c r="R253" s="10">
        <v>1</v>
      </c>
      <c r="S253" s="10" t="s">
        <v>696</v>
      </c>
      <c r="T253" s="20">
        <v>36923</v>
      </c>
      <c r="U253" s="10" t="s">
        <v>126</v>
      </c>
    </row>
    <row r="254" spans="1:21" ht="30" customHeight="1" x14ac:dyDescent="0.25">
      <c r="A254" s="163"/>
      <c r="B254" s="7" t="s">
        <v>550</v>
      </c>
      <c r="C254" s="8" t="s">
        <v>672</v>
      </c>
      <c r="D254" s="7" t="s">
        <v>673</v>
      </c>
      <c r="E254" s="22" t="s">
        <v>697</v>
      </c>
      <c r="F254" s="31" t="s">
        <v>1251</v>
      </c>
      <c r="G254" s="23" t="s">
        <v>698</v>
      </c>
      <c r="H254" s="23" t="s">
        <v>1402</v>
      </c>
      <c r="I254" s="24">
        <v>500</v>
      </c>
      <c r="J254" s="24">
        <v>500</v>
      </c>
      <c r="K254" s="24">
        <v>1000</v>
      </c>
      <c r="L254" s="24">
        <v>1500</v>
      </c>
      <c r="M254" s="24">
        <v>2000</v>
      </c>
      <c r="N254" s="10">
        <v>1</v>
      </c>
      <c r="O254" s="12">
        <v>43466</v>
      </c>
      <c r="P254" s="12">
        <v>43830</v>
      </c>
      <c r="Q254" s="13">
        <v>43481.81040509259</v>
      </c>
      <c r="R254" s="10">
        <v>1</v>
      </c>
      <c r="S254" s="10" t="s">
        <v>699</v>
      </c>
      <c r="T254" s="20">
        <v>36923</v>
      </c>
      <c r="U254" s="10" t="s">
        <v>126</v>
      </c>
    </row>
    <row r="255" spans="1:21" ht="30" customHeight="1" x14ac:dyDescent="0.25">
      <c r="A255" s="163"/>
      <c r="B255" s="7" t="s">
        <v>550</v>
      </c>
      <c r="C255" s="8" t="s">
        <v>672</v>
      </c>
      <c r="D255" s="7" t="s">
        <v>673</v>
      </c>
      <c r="E255" s="22" t="s">
        <v>700</v>
      </c>
      <c r="F255" s="31" t="s">
        <v>1252</v>
      </c>
      <c r="G255" s="23" t="s">
        <v>701</v>
      </c>
      <c r="H255" s="23"/>
      <c r="I255" s="24">
        <v>0</v>
      </c>
      <c r="J255" s="24">
        <v>0</v>
      </c>
      <c r="K255" s="24">
        <v>0</v>
      </c>
      <c r="L255" s="24">
        <v>0</v>
      </c>
      <c r="M255" s="24">
        <v>0</v>
      </c>
      <c r="N255" s="10">
        <v>1</v>
      </c>
      <c r="O255" s="12">
        <v>43466</v>
      </c>
      <c r="P255" s="12">
        <v>43830</v>
      </c>
      <c r="Q255" s="13">
        <v>43481.81040509259</v>
      </c>
      <c r="R255" s="10">
        <v>1</v>
      </c>
      <c r="S255" s="10" t="s">
        <v>702</v>
      </c>
      <c r="T255" s="20">
        <v>36923</v>
      </c>
      <c r="U255" s="10" t="s">
        <v>105</v>
      </c>
    </row>
    <row r="256" spans="1:21" ht="30" customHeight="1" x14ac:dyDescent="0.25">
      <c r="A256" s="163"/>
      <c r="B256" s="7" t="s">
        <v>550</v>
      </c>
      <c r="C256" s="8" t="s">
        <v>672</v>
      </c>
      <c r="D256" s="7" t="s">
        <v>673</v>
      </c>
      <c r="E256" s="22" t="s">
        <v>703</v>
      </c>
      <c r="F256" s="31" t="s">
        <v>1253</v>
      </c>
      <c r="G256" s="23" t="s">
        <v>704</v>
      </c>
      <c r="H256" s="23" t="s">
        <v>1402</v>
      </c>
      <c r="I256" s="24">
        <v>500</v>
      </c>
      <c r="J256" s="24">
        <v>500</v>
      </c>
      <c r="K256" s="24">
        <v>1000</v>
      </c>
      <c r="L256" s="24">
        <v>1500</v>
      </c>
      <c r="M256" s="24">
        <v>2000</v>
      </c>
      <c r="N256" s="10">
        <v>1</v>
      </c>
      <c r="O256" s="12">
        <v>43466</v>
      </c>
      <c r="P256" s="12">
        <v>43830</v>
      </c>
      <c r="Q256" s="13">
        <v>43481.81040509259</v>
      </c>
      <c r="R256" s="10">
        <v>1</v>
      </c>
      <c r="S256" s="10" t="s">
        <v>705</v>
      </c>
      <c r="T256" s="20">
        <v>36923</v>
      </c>
      <c r="U256" s="10" t="s">
        <v>126</v>
      </c>
    </row>
    <row r="257" spans="1:21" ht="30" customHeight="1" x14ac:dyDescent="0.25">
      <c r="A257" s="163"/>
      <c r="B257" s="7" t="s">
        <v>550</v>
      </c>
      <c r="C257" s="8" t="s">
        <v>672</v>
      </c>
      <c r="D257" s="7" t="s">
        <v>673</v>
      </c>
      <c r="E257" s="22" t="s">
        <v>706</v>
      </c>
      <c r="F257" s="31" t="s">
        <v>1254</v>
      </c>
      <c r="G257" s="23" t="s">
        <v>707</v>
      </c>
      <c r="H257" s="23"/>
      <c r="I257" s="24">
        <v>0</v>
      </c>
      <c r="J257" s="24">
        <v>0</v>
      </c>
      <c r="K257" s="24">
        <v>0</v>
      </c>
      <c r="L257" s="24">
        <v>0</v>
      </c>
      <c r="M257" s="24">
        <v>0</v>
      </c>
      <c r="N257" s="10">
        <v>1</v>
      </c>
      <c r="O257" s="12">
        <v>43466</v>
      </c>
      <c r="P257" s="12">
        <v>43830</v>
      </c>
      <c r="Q257" s="13">
        <v>43481.81040509259</v>
      </c>
      <c r="R257" s="10">
        <v>1</v>
      </c>
      <c r="S257" s="10" t="s">
        <v>708</v>
      </c>
      <c r="T257" s="20">
        <v>37803</v>
      </c>
      <c r="U257" s="10" t="s">
        <v>87</v>
      </c>
    </row>
    <row r="258" spans="1:21" ht="30" customHeight="1" x14ac:dyDescent="0.25">
      <c r="A258" s="163"/>
      <c r="B258" s="7" t="s">
        <v>550</v>
      </c>
      <c r="C258" s="8" t="s">
        <v>672</v>
      </c>
      <c r="D258" s="7" t="s">
        <v>673</v>
      </c>
      <c r="E258" s="22" t="s">
        <v>709</v>
      </c>
      <c r="F258" s="31" t="s">
        <v>1255</v>
      </c>
      <c r="G258" s="23" t="s">
        <v>31</v>
      </c>
      <c r="H258" s="23"/>
      <c r="I258" s="24">
        <v>0</v>
      </c>
      <c r="J258" s="24">
        <v>0</v>
      </c>
      <c r="K258" s="24">
        <v>0</v>
      </c>
      <c r="L258" s="24">
        <v>0</v>
      </c>
      <c r="M258" s="24">
        <v>0</v>
      </c>
      <c r="N258" s="10">
        <v>5</v>
      </c>
      <c r="O258" s="12">
        <v>43466</v>
      </c>
      <c r="P258" s="12">
        <v>43830</v>
      </c>
      <c r="Q258" s="13">
        <v>43481.81040509259</v>
      </c>
      <c r="R258" s="10">
        <v>3</v>
      </c>
      <c r="S258" s="10" t="s">
        <v>710</v>
      </c>
      <c r="T258" s="16" t="s">
        <v>711</v>
      </c>
      <c r="U258" s="10" t="s">
        <v>594</v>
      </c>
    </row>
    <row r="259" spans="1:21" ht="30" customHeight="1" x14ac:dyDescent="0.25">
      <c r="A259" s="163"/>
      <c r="B259" s="7" t="s">
        <v>550</v>
      </c>
      <c r="C259" s="8" t="s">
        <v>672</v>
      </c>
      <c r="D259" s="7" t="s">
        <v>673</v>
      </c>
      <c r="E259" s="22" t="s">
        <v>712</v>
      </c>
      <c r="F259" s="31" t="s">
        <v>1256</v>
      </c>
      <c r="G259" s="23" t="s">
        <v>31</v>
      </c>
      <c r="H259" s="23"/>
      <c r="I259" s="24">
        <v>0</v>
      </c>
      <c r="J259" s="24">
        <v>0</v>
      </c>
      <c r="K259" s="24">
        <v>0</v>
      </c>
      <c r="L259" s="24">
        <v>0</v>
      </c>
      <c r="M259" s="24">
        <v>0</v>
      </c>
      <c r="N259" s="10">
        <v>13</v>
      </c>
      <c r="O259" s="12">
        <v>43466</v>
      </c>
      <c r="P259" s="12">
        <v>43830</v>
      </c>
      <c r="Q259" s="13">
        <v>43481.81040509259</v>
      </c>
      <c r="R259" s="10">
        <v>1</v>
      </c>
      <c r="S259" s="10" t="s">
        <v>713</v>
      </c>
      <c r="T259" s="20">
        <v>37653</v>
      </c>
      <c r="U259" s="10" t="s">
        <v>594</v>
      </c>
    </row>
    <row r="260" spans="1:21" ht="30" customHeight="1" x14ac:dyDescent="0.25">
      <c r="A260" s="163"/>
      <c r="B260" s="7" t="s">
        <v>550</v>
      </c>
      <c r="C260" s="8" t="s">
        <v>672</v>
      </c>
      <c r="D260" s="7" t="s">
        <v>673</v>
      </c>
      <c r="E260" s="22" t="s">
        <v>714</v>
      </c>
      <c r="F260" s="31" t="s">
        <v>1257</v>
      </c>
      <c r="G260" s="23" t="s">
        <v>715</v>
      </c>
      <c r="H260" s="23"/>
      <c r="I260" s="24">
        <v>0</v>
      </c>
      <c r="J260" s="24">
        <v>0</v>
      </c>
      <c r="K260" s="24">
        <v>0</v>
      </c>
      <c r="L260" s="24">
        <v>0</v>
      </c>
      <c r="M260" s="24">
        <v>0</v>
      </c>
      <c r="N260" s="10">
        <v>1</v>
      </c>
      <c r="O260" s="12">
        <v>43466</v>
      </c>
      <c r="P260" s="12">
        <v>43830</v>
      </c>
      <c r="Q260" s="13">
        <v>43481.81040509259</v>
      </c>
      <c r="R260" s="10">
        <v>1</v>
      </c>
      <c r="S260" s="10" t="s">
        <v>716</v>
      </c>
      <c r="T260" s="20">
        <v>37803</v>
      </c>
      <c r="U260" s="10" t="s">
        <v>87</v>
      </c>
    </row>
    <row r="261" spans="1:21" ht="30" customHeight="1" x14ac:dyDescent="0.25">
      <c r="A261" s="163"/>
      <c r="B261" s="7" t="s">
        <v>550</v>
      </c>
      <c r="C261" s="8" t="s">
        <v>672</v>
      </c>
      <c r="D261" s="7" t="s">
        <v>673</v>
      </c>
      <c r="E261" s="22" t="s">
        <v>717</v>
      </c>
      <c r="F261" s="31" t="s">
        <v>1258</v>
      </c>
      <c r="G261" s="23" t="s">
        <v>718</v>
      </c>
      <c r="H261" s="23"/>
      <c r="I261" s="24">
        <v>0</v>
      </c>
      <c r="J261" s="24">
        <v>0</v>
      </c>
      <c r="K261" s="24">
        <v>0</v>
      </c>
      <c r="L261" s="24">
        <v>0</v>
      </c>
      <c r="M261" s="24">
        <v>0</v>
      </c>
      <c r="N261" s="10">
        <v>8</v>
      </c>
      <c r="O261" s="12">
        <v>43466</v>
      </c>
      <c r="P261" s="12">
        <v>43830</v>
      </c>
      <c r="Q261" s="13">
        <v>43481.81040509259</v>
      </c>
      <c r="R261" s="10">
        <v>1</v>
      </c>
      <c r="S261" s="10" t="s">
        <v>719</v>
      </c>
      <c r="T261" s="20">
        <v>36923</v>
      </c>
      <c r="U261" s="10" t="s">
        <v>87</v>
      </c>
    </row>
    <row r="262" spans="1:21" ht="30" customHeight="1" x14ac:dyDescent="0.25">
      <c r="A262" s="163"/>
      <c r="B262" s="7" t="s">
        <v>550</v>
      </c>
      <c r="C262" s="8" t="s">
        <v>672</v>
      </c>
      <c r="D262" s="7" t="s">
        <v>673</v>
      </c>
      <c r="E262" s="22" t="s">
        <v>720</v>
      </c>
      <c r="F262" s="31" t="s">
        <v>1259</v>
      </c>
      <c r="G262" s="23" t="s">
        <v>31</v>
      </c>
      <c r="H262" s="23"/>
      <c r="I262" s="24">
        <v>0</v>
      </c>
      <c r="J262" s="24">
        <v>0</v>
      </c>
      <c r="K262" s="24">
        <v>0</v>
      </c>
      <c r="L262" s="24">
        <v>0</v>
      </c>
      <c r="M262" s="24">
        <v>0</v>
      </c>
      <c r="N262" s="10">
        <v>5</v>
      </c>
      <c r="O262" s="12">
        <v>43466</v>
      </c>
      <c r="P262" s="12">
        <v>43830</v>
      </c>
      <c r="Q262" s="13">
        <v>43481.81040509259</v>
      </c>
      <c r="R262" s="10">
        <v>2</v>
      </c>
      <c r="S262" s="10" t="s">
        <v>721</v>
      </c>
      <c r="T262" s="16" t="s">
        <v>722</v>
      </c>
      <c r="U262" s="10" t="s">
        <v>35</v>
      </c>
    </row>
    <row r="263" spans="1:21" ht="30" customHeight="1" x14ac:dyDescent="0.25">
      <c r="A263" s="163"/>
      <c r="B263" s="7" t="s">
        <v>550</v>
      </c>
      <c r="C263" s="8" t="s">
        <v>672</v>
      </c>
      <c r="D263" s="7" t="s">
        <v>673</v>
      </c>
      <c r="E263" s="22" t="s">
        <v>723</v>
      </c>
      <c r="F263" s="31" t="s">
        <v>1260</v>
      </c>
      <c r="G263" s="23" t="s">
        <v>724</v>
      </c>
      <c r="H263" s="23"/>
      <c r="I263" s="24">
        <v>0</v>
      </c>
      <c r="J263" s="24">
        <v>0</v>
      </c>
      <c r="K263" s="24">
        <v>0</v>
      </c>
      <c r="L263" s="24">
        <v>0</v>
      </c>
      <c r="M263" s="24">
        <v>0</v>
      </c>
      <c r="N263" s="10">
        <v>1</v>
      </c>
      <c r="O263" s="12">
        <v>43466</v>
      </c>
      <c r="P263" s="12">
        <v>43830</v>
      </c>
      <c r="Q263" s="13">
        <v>43481.81040509259</v>
      </c>
      <c r="R263" s="10">
        <v>1</v>
      </c>
      <c r="S263" s="10" t="s">
        <v>61</v>
      </c>
      <c r="T263" s="20">
        <v>36923</v>
      </c>
      <c r="U263" s="10" t="s">
        <v>87</v>
      </c>
    </row>
    <row r="264" spans="1:21" ht="30" customHeight="1" x14ac:dyDescent="0.25">
      <c r="A264" s="163"/>
      <c r="B264" s="7" t="s">
        <v>550</v>
      </c>
      <c r="C264" s="8" t="s">
        <v>672</v>
      </c>
      <c r="D264" s="7" t="s">
        <v>673</v>
      </c>
      <c r="E264" s="22" t="s">
        <v>725</v>
      </c>
      <c r="F264" s="31" t="s">
        <v>1261</v>
      </c>
      <c r="G264" s="23" t="s">
        <v>31</v>
      </c>
      <c r="H264" s="23"/>
      <c r="I264" s="24">
        <v>0</v>
      </c>
      <c r="J264" s="24">
        <v>0</v>
      </c>
      <c r="K264" s="24">
        <v>0</v>
      </c>
      <c r="L264" s="24">
        <v>0</v>
      </c>
      <c r="M264" s="24">
        <v>0</v>
      </c>
      <c r="N264" s="10">
        <v>13</v>
      </c>
      <c r="O264" s="12">
        <v>43466</v>
      </c>
      <c r="P264" s="12">
        <v>43830</v>
      </c>
      <c r="Q264" s="13">
        <v>43481.810416666667</v>
      </c>
      <c r="R264" s="10">
        <v>1</v>
      </c>
      <c r="S264" s="10" t="s">
        <v>726</v>
      </c>
      <c r="T264" s="20">
        <v>38808</v>
      </c>
      <c r="U264" s="10" t="s">
        <v>347</v>
      </c>
    </row>
    <row r="265" spans="1:21" ht="30" customHeight="1" x14ac:dyDescent="0.25">
      <c r="A265" s="163"/>
      <c r="B265" s="7" t="s">
        <v>550</v>
      </c>
      <c r="C265" s="8" t="s">
        <v>672</v>
      </c>
      <c r="D265" s="7" t="s">
        <v>673</v>
      </c>
      <c r="E265" s="22" t="s">
        <v>727</v>
      </c>
      <c r="F265" s="31" t="s">
        <v>1262</v>
      </c>
      <c r="G265" s="23" t="s">
        <v>31</v>
      </c>
      <c r="H265" s="23"/>
      <c r="I265" s="24">
        <v>0</v>
      </c>
      <c r="J265" s="24">
        <v>0</v>
      </c>
      <c r="K265" s="24">
        <v>0</v>
      </c>
      <c r="L265" s="24">
        <v>0</v>
      </c>
      <c r="M265" s="24">
        <v>0</v>
      </c>
      <c r="N265" s="10">
        <v>5</v>
      </c>
      <c r="O265" s="12">
        <v>43466</v>
      </c>
      <c r="P265" s="12">
        <v>43830</v>
      </c>
      <c r="Q265" s="13">
        <v>43481.810416666667</v>
      </c>
      <c r="R265" s="10">
        <v>1</v>
      </c>
      <c r="S265" s="10" t="s">
        <v>728</v>
      </c>
      <c r="T265" s="20">
        <v>36923</v>
      </c>
      <c r="U265" s="10" t="s">
        <v>594</v>
      </c>
    </row>
    <row r="266" spans="1:21" ht="30" customHeight="1" x14ac:dyDescent="0.25">
      <c r="A266" s="163"/>
      <c r="B266" s="7" t="s">
        <v>550</v>
      </c>
      <c r="C266" s="8" t="s">
        <v>672</v>
      </c>
      <c r="D266" s="7" t="s">
        <v>673</v>
      </c>
      <c r="E266" s="22" t="s">
        <v>729</v>
      </c>
      <c r="F266" s="31" t="s">
        <v>1263</v>
      </c>
      <c r="G266" s="23" t="s">
        <v>31</v>
      </c>
      <c r="H266" s="23"/>
      <c r="I266" s="24">
        <v>0</v>
      </c>
      <c r="J266" s="24">
        <v>0</v>
      </c>
      <c r="K266" s="24">
        <v>0</v>
      </c>
      <c r="L266" s="24">
        <v>0</v>
      </c>
      <c r="M266" s="24">
        <v>0</v>
      </c>
      <c r="N266" s="10">
        <v>1</v>
      </c>
      <c r="O266" s="12">
        <v>43466</v>
      </c>
      <c r="P266" s="12">
        <v>43830</v>
      </c>
      <c r="Q266" s="13">
        <v>43481.810416666667</v>
      </c>
      <c r="R266" s="10">
        <v>2</v>
      </c>
      <c r="S266" s="10" t="s">
        <v>730</v>
      </c>
      <c r="T266" s="16" t="s">
        <v>731</v>
      </c>
      <c r="U266" s="10" t="s">
        <v>732</v>
      </c>
    </row>
    <row r="267" spans="1:21" ht="30" customHeight="1" x14ac:dyDescent="0.25">
      <c r="A267" s="163"/>
      <c r="B267" s="7" t="s">
        <v>550</v>
      </c>
      <c r="C267" s="8" t="s">
        <v>672</v>
      </c>
      <c r="D267" s="7" t="s">
        <v>673</v>
      </c>
      <c r="E267" s="22" t="s">
        <v>733</v>
      </c>
      <c r="F267" s="31" t="s">
        <v>1264</v>
      </c>
      <c r="G267" s="23" t="s">
        <v>554</v>
      </c>
      <c r="H267" s="23"/>
      <c r="I267" s="24">
        <v>0</v>
      </c>
      <c r="J267" s="24">
        <v>0</v>
      </c>
      <c r="K267" s="24">
        <v>0</v>
      </c>
      <c r="L267" s="24">
        <v>0</v>
      </c>
      <c r="M267" s="24">
        <v>0</v>
      </c>
      <c r="N267" s="10">
        <v>1</v>
      </c>
      <c r="O267" s="12">
        <v>43466</v>
      </c>
      <c r="P267" s="12">
        <v>43830</v>
      </c>
      <c r="Q267" s="13">
        <v>43481.810416666667</v>
      </c>
      <c r="R267" s="10">
        <v>1</v>
      </c>
      <c r="S267" s="10" t="s">
        <v>734</v>
      </c>
      <c r="T267" s="20">
        <v>36923</v>
      </c>
      <c r="U267" s="10" t="s">
        <v>594</v>
      </c>
    </row>
    <row r="268" spans="1:21" ht="30" customHeight="1" x14ac:dyDescent="0.25">
      <c r="A268" s="163"/>
      <c r="B268" s="7" t="s">
        <v>550</v>
      </c>
      <c r="C268" s="8" t="s">
        <v>672</v>
      </c>
      <c r="D268" s="7" t="s">
        <v>673</v>
      </c>
      <c r="E268" s="22" t="s">
        <v>735</v>
      </c>
      <c r="F268" s="31" t="s">
        <v>1265</v>
      </c>
      <c r="G268" s="23" t="s">
        <v>31</v>
      </c>
      <c r="H268" s="23"/>
      <c r="I268" s="24">
        <v>0</v>
      </c>
      <c r="J268" s="24">
        <v>0</v>
      </c>
      <c r="K268" s="24">
        <v>0</v>
      </c>
      <c r="L268" s="24">
        <v>0</v>
      </c>
      <c r="M268" s="24">
        <v>0</v>
      </c>
      <c r="N268" s="10">
        <v>1</v>
      </c>
      <c r="O268" s="12">
        <v>43466</v>
      </c>
      <c r="P268" s="12">
        <v>43830</v>
      </c>
      <c r="Q268" s="13">
        <v>43481.810416666667</v>
      </c>
      <c r="R268" s="10">
        <v>1</v>
      </c>
      <c r="S268" s="10" t="s">
        <v>736</v>
      </c>
      <c r="T268" s="20">
        <v>38384</v>
      </c>
      <c r="U268" s="10" t="s">
        <v>594</v>
      </c>
    </row>
    <row r="269" spans="1:21" ht="30" customHeight="1" x14ac:dyDescent="0.25">
      <c r="A269" s="163"/>
      <c r="B269" s="7" t="s">
        <v>550</v>
      </c>
      <c r="C269" s="8" t="s">
        <v>672</v>
      </c>
      <c r="D269" s="7" t="s">
        <v>673</v>
      </c>
      <c r="E269" s="22" t="s">
        <v>737</v>
      </c>
      <c r="F269" s="31" t="s">
        <v>1266</v>
      </c>
      <c r="G269" s="23" t="s">
        <v>31</v>
      </c>
      <c r="H269" s="23"/>
      <c r="I269" s="24">
        <v>0</v>
      </c>
      <c r="J269" s="24">
        <v>0</v>
      </c>
      <c r="K269" s="24">
        <v>0</v>
      </c>
      <c r="L269" s="24">
        <v>0</v>
      </c>
      <c r="M269" s="24">
        <v>0</v>
      </c>
      <c r="N269" s="10">
        <v>1</v>
      </c>
      <c r="O269" s="12">
        <v>43466</v>
      </c>
      <c r="P269" s="12">
        <v>43830</v>
      </c>
      <c r="Q269" s="13">
        <v>43481.810416666667</v>
      </c>
      <c r="R269" s="10">
        <v>2</v>
      </c>
      <c r="S269" s="10" t="s">
        <v>738</v>
      </c>
      <c r="T269" s="16" t="s">
        <v>739</v>
      </c>
      <c r="U269" s="10" t="s">
        <v>594</v>
      </c>
    </row>
    <row r="270" spans="1:21" ht="30" customHeight="1" x14ac:dyDescent="0.25">
      <c r="A270" s="163"/>
      <c r="B270" s="7" t="s">
        <v>550</v>
      </c>
      <c r="C270" s="8" t="s">
        <v>672</v>
      </c>
      <c r="D270" s="7" t="s">
        <v>673</v>
      </c>
      <c r="E270" s="22" t="s">
        <v>740</v>
      </c>
      <c r="F270" s="31" t="s">
        <v>1267</v>
      </c>
      <c r="G270" s="23" t="s">
        <v>31</v>
      </c>
      <c r="H270" s="23"/>
      <c r="I270" s="24">
        <v>0</v>
      </c>
      <c r="J270" s="24">
        <v>0</v>
      </c>
      <c r="K270" s="24">
        <v>0</v>
      </c>
      <c r="L270" s="24">
        <v>0</v>
      </c>
      <c r="M270" s="24">
        <v>0</v>
      </c>
      <c r="N270" s="10">
        <v>13</v>
      </c>
      <c r="O270" s="12">
        <v>43466</v>
      </c>
      <c r="P270" s="12">
        <v>43830</v>
      </c>
      <c r="Q270" s="13">
        <v>43481.810416666667</v>
      </c>
      <c r="R270" s="10">
        <v>1</v>
      </c>
      <c r="S270" s="10" t="s">
        <v>741</v>
      </c>
      <c r="T270" s="20">
        <v>37653</v>
      </c>
      <c r="U270" s="10" t="s">
        <v>594</v>
      </c>
    </row>
    <row r="271" spans="1:21" ht="30" customHeight="1" x14ac:dyDescent="0.25">
      <c r="A271" s="163"/>
      <c r="B271" s="7" t="s">
        <v>550</v>
      </c>
      <c r="C271" s="8" t="s">
        <v>672</v>
      </c>
      <c r="D271" s="7" t="s">
        <v>673</v>
      </c>
      <c r="E271" s="22" t="s">
        <v>742</v>
      </c>
      <c r="F271" s="31" t="s">
        <v>1268</v>
      </c>
      <c r="G271" s="23" t="s">
        <v>554</v>
      </c>
      <c r="H271" s="23"/>
      <c r="I271" s="24">
        <v>0</v>
      </c>
      <c r="J271" s="24">
        <v>0</v>
      </c>
      <c r="K271" s="24">
        <v>0</v>
      </c>
      <c r="L271" s="24">
        <v>0</v>
      </c>
      <c r="M271" s="24">
        <v>0</v>
      </c>
      <c r="N271" s="10">
        <v>13</v>
      </c>
      <c r="O271" s="12">
        <v>43466</v>
      </c>
      <c r="P271" s="12">
        <v>43830</v>
      </c>
      <c r="Q271" s="13">
        <v>43481.810416666667</v>
      </c>
      <c r="R271" s="10">
        <v>1</v>
      </c>
      <c r="S271" s="10" t="s">
        <v>743</v>
      </c>
      <c r="T271" s="20">
        <v>36923</v>
      </c>
      <c r="U271" s="10" t="s">
        <v>594</v>
      </c>
    </row>
    <row r="272" spans="1:21" ht="30" customHeight="1" x14ac:dyDescent="0.25">
      <c r="A272" s="163"/>
      <c r="B272" s="7" t="s">
        <v>550</v>
      </c>
      <c r="C272" s="8" t="s">
        <v>672</v>
      </c>
      <c r="D272" s="7" t="s">
        <v>673</v>
      </c>
      <c r="E272" s="22" t="s">
        <v>744</v>
      </c>
      <c r="F272" s="31" t="s">
        <v>1269</v>
      </c>
      <c r="G272" s="23" t="s">
        <v>554</v>
      </c>
      <c r="H272" s="23"/>
      <c r="I272" s="24">
        <v>0</v>
      </c>
      <c r="J272" s="24">
        <v>0</v>
      </c>
      <c r="K272" s="24">
        <v>0</v>
      </c>
      <c r="L272" s="24">
        <v>0</v>
      </c>
      <c r="M272" s="24">
        <v>0</v>
      </c>
      <c r="N272" s="10">
        <v>13</v>
      </c>
      <c r="O272" s="12">
        <v>43466</v>
      </c>
      <c r="P272" s="12">
        <v>43830</v>
      </c>
      <c r="Q272" s="13">
        <v>43481.810416666667</v>
      </c>
      <c r="R272" s="10">
        <v>2</v>
      </c>
      <c r="S272" s="10" t="s">
        <v>745</v>
      </c>
      <c r="T272" s="16" t="s">
        <v>684</v>
      </c>
      <c r="U272" s="10" t="s">
        <v>594</v>
      </c>
    </row>
    <row r="273" spans="1:21" ht="30" customHeight="1" x14ac:dyDescent="0.25">
      <c r="A273" s="163"/>
      <c r="B273" s="7" t="s">
        <v>550</v>
      </c>
      <c r="C273" s="8" t="s">
        <v>672</v>
      </c>
      <c r="D273" s="7" t="s">
        <v>673</v>
      </c>
      <c r="E273" s="22" t="s">
        <v>746</v>
      </c>
      <c r="F273" s="31" t="s">
        <v>1270</v>
      </c>
      <c r="G273" s="23" t="s">
        <v>31</v>
      </c>
      <c r="H273" s="23"/>
      <c r="I273" s="24">
        <v>0</v>
      </c>
      <c r="J273" s="24">
        <v>0</v>
      </c>
      <c r="K273" s="24">
        <v>0</v>
      </c>
      <c r="L273" s="24">
        <v>0</v>
      </c>
      <c r="M273" s="24">
        <v>0</v>
      </c>
      <c r="N273" s="10">
        <v>1</v>
      </c>
      <c r="O273" s="12">
        <v>43586</v>
      </c>
      <c r="P273" s="12">
        <v>43647</v>
      </c>
      <c r="Q273" s="13">
        <v>43481.810416666667</v>
      </c>
      <c r="R273" s="10">
        <v>1</v>
      </c>
      <c r="S273" s="10" t="s">
        <v>747</v>
      </c>
      <c r="T273" s="20">
        <v>36923</v>
      </c>
      <c r="U273" s="10" t="s">
        <v>594</v>
      </c>
    </row>
    <row r="274" spans="1:21" ht="30" customHeight="1" x14ac:dyDescent="0.25">
      <c r="A274" s="163"/>
      <c r="B274" s="7" t="s">
        <v>550</v>
      </c>
      <c r="C274" s="8" t="s">
        <v>672</v>
      </c>
      <c r="D274" s="7" t="s">
        <v>673</v>
      </c>
      <c r="E274" s="22" t="s">
        <v>748</v>
      </c>
      <c r="F274" s="31" t="s">
        <v>1271</v>
      </c>
      <c r="G274" s="23" t="s">
        <v>31</v>
      </c>
      <c r="H274" s="23"/>
      <c r="I274" s="24">
        <v>0</v>
      </c>
      <c r="J274" s="24">
        <v>0</v>
      </c>
      <c r="K274" s="24">
        <v>0</v>
      </c>
      <c r="L274" s="24">
        <v>0</v>
      </c>
      <c r="M274" s="24">
        <v>0</v>
      </c>
      <c r="N274" s="10">
        <v>1</v>
      </c>
      <c r="O274" s="12">
        <v>43466</v>
      </c>
      <c r="P274" s="12">
        <v>43830</v>
      </c>
      <c r="Q274" s="13">
        <v>43481.810416666667</v>
      </c>
      <c r="R274" s="10">
        <v>2</v>
      </c>
      <c r="S274" s="10" t="s">
        <v>749</v>
      </c>
      <c r="T274" s="16" t="s">
        <v>731</v>
      </c>
      <c r="U274" s="10" t="s">
        <v>732</v>
      </c>
    </row>
    <row r="275" spans="1:21" ht="30" customHeight="1" x14ac:dyDescent="0.25">
      <c r="A275" s="163"/>
      <c r="B275" s="7" t="s">
        <v>550</v>
      </c>
      <c r="C275" s="8" t="s">
        <v>672</v>
      </c>
      <c r="D275" s="7" t="s">
        <v>673</v>
      </c>
      <c r="E275" s="22" t="s">
        <v>750</v>
      </c>
      <c r="F275" s="31" t="s">
        <v>1272</v>
      </c>
      <c r="G275" s="23" t="s">
        <v>31</v>
      </c>
      <c r="H275" s="23"/>
      <c r="I275" s="24">
        <v>0</v>
      </c>
      <c r="J275" s="24">
        <v>0</v>
      </c>
      <c r="K275" s="24">
        <v>0</v>
      </c>
      <c r="L275" s="24">
        <v>0</v>
      </c>
      <c r="M275" s="24">
        <v>0</v>
      </c>
      <c r="N275" s="10">
        <v>13</v>
      </c>
      <c r="O275" s="12">
        <v>43466</v>
      </c>
      <c r="P275" s="12">
        <v>43830</v>
      </c>
      <c r="Q275" s="13">
        <v>43481.810416666667</v>
      </c>
      <c r="R275" s="10">
        <v>2</v>
      </c>
      <c r="S275" s="10" t="s">
        <v>751</v>
      </c>
      <c r="T275" s="16" t="s">
        <v>684</v>
      </c>
      <c r="U275" s="10" t="s">
        <v>594</v>
      </c>
    </row>
    <row r="276" spans="1:21" ht="30" customHeight="1" x14ac:dyDescent="0.25">
      <c r="A276" s="163"/>
      <c r="B276" s="7" t="s">
        <v>550</v>
      </c>
      <c r="C276" s="8" t="s">
        <v>672</v>
      </c>
      <c r="D276" s="7" t="s">
        <v>673</v>
      </c>
      <c r="E276" s="22" t="s">
        <v>752</v>
      </c>
      <c r="F276" s="31" t="s">
        <v>1273</v>
      </c>
      <c r="G276" s="23" t="s">
        <v>31</v>
      </c>
      <c r="H276" s="23"/>
      <c r="I276" s="24">
        <v>0</v>
      </c>
      <c r="J276" s="24">
        <v>0</v>
      </c>
      <c r="K276" s="24">
        <v>0</v>
      </c>
      <c r="L276" s="24">
        <v>0</v>
      </c>
      <c r="M276" s="24">
        <v>0</v>
      </c>
      <c r="N276" s="10">
        <v>3</v>
      </c>
      <c r="O276" s="12">
        <v>43466</v>
      </c>
      <c r="P276" s="12">
        <v>43830</v>
      </c>
      <c r="Q276" s="13">
        <v>43481.810416666667</v>
      </c>
      <c r="R276" s="10">
        <v>2</v>
      </c>
      <c r="S276" s="10" t="s">
        <v>753</v>
      </c>
      <c r="T276" s="16" t="s">
        <v>731</v>
      </c>
      <c r="U276" s="10" t="s">
        <v>732</v>
      </c>
    </row>
    <row r="277" spans="1:21" ht="30" customHeight="1" x14ac:dyDescent="0.25">
      <c r="A277" s="163"/>
      <c r="B277" s="7" t="s">
        <v>550</v>
      </c>
      <c r="C277" s="8" t="s">
        <v>672</v>
      </c>
      <c r="D277" s="7" t="s">
        <v>673</v>
      </c>
      <c r="E277" s="22" t="s">
        <v>754</v>
      </c>
      <c r="F277" s="31" t="s">
        <v>1274</v>
      </c>
      <c r="G277" s="23" t="s">
        <v>31</v>
      </c>
      <c r="H277" s="23"/>
      <c r="I277" s="24">
        <v>0</v>
      </c>
      <c r="J277" s="24">
        <v>0</v>
      </c>
      <c r="K277" s="24">
        <v>0</v>
      </c>
      <c r="L277" s="24">
        <v>0</v>
      </c>
      <c r="M277" s="24">
        <v>0</v>
      </c>
      <c r="N277" s="10">
        <v>1</v>
      </c>
      <c r="O277" s="12">
        <v>43466</v>
      </c>
      <c r="P277" s="12">
        <v>43511</v>
      </c>
      <c r="Q277" s="13">
        <v>43481.810416666667</v>
      </c>
      <c r="R277" s="10">
        <v>1</v>
      </c>
      <c r="S277" s="10" t="s">
        <v>755</v>
      </c>
      <c r="T277" s="20">
        <v>36923</v>
      </c>
      <c r="U277" s="10" t="s">
        <v>594</v>
      </c>
    </row>
    <row r="278" spans="1:21" ht="30" customHeight="1" x14ac:dyDescent="0.25">
      <c r="A278" s="163"/>
      <c r="B278" s="7" t="s">
        <v>550</v>
      </c>
      <c r="C278" s="8" t="s">
        <v>672</v>
      </c>
      <c r="D278" s="7" t="s">
        <v>673</v>
      </c>
      <c r="E278" s="22" t="s">
        <v>756</v>
      </c>
      <c r="F278" s="31" t="s">
        <v>1275</v>
      </c>
      <c r="G278" s="23" t="s">
        <v>554</v>
      </c>
      <c r="H278" s="23"/>
      <c r="I278" s="24">
        <v>0</v>
      </c>
      <c r="J278" s="24">
        <v>0</v>
      </c>
      <c r="K278" s="24">
        <v>0</v>
      </c>
      <c r="L278" s="24">
        <v>0</v>
      </c>
      <c r="M278" s="24">
        <v>0</v>
      </c>
      <c r="N278" s="10">
        <v>1</v>
      </c>
      <c r="O278" s="12">
        <v>43466</v>
      </c>
      <c r="P278" s="12">
        <v>43830</v>
      </c>
      <c r="Q278" s="13">
        <v>43481.810416666667</v>
      </c>
      <c r="R278" s="10">
        <v>2</v>
      </c>
      <c r="S278" s="10" t="s">
        <v>757</v>
      </c>
      <c r="T278" s="16" t="s">
        <v>731</v>
      </c>
      <c r="U278" s="10" t="s">
        <v>732</v>
      </c>
    </row>
    <row r="279" spans="1:21" ht="30" customHeight="1" x14ac:dyDescent="0.25">
      <c r="A279" s="163"/>
      <c r="B279" s="7" t="s">
        <v>550</v>
      </c>
      <c r="C279" s="8" t="s">
        <v>672</v>
      </c>
      <c r="D279" s="7" t="s">
        <v>673</v>
      </c>
      <c r="E279" s="22" t="s">
        <v>758</v>
      </c>
      <c r="F279" s="31" t="s">
        <v>1276</v>
      </c>
      <c r="G279" s="23" t="s">
        <v>759</v>
      </c>
      <c r="H279" s="23"/>
      <c r="I279" s="24">
        <v>0</v>
      </c>
      <c r="J279" s="24">
        <v>0</v>
      </c>
      <c r="K279" s="24">
        <v>0</v>
      </c>
      <c r="L279" s="24">
        <v>0</v>
      </c>
      <c r="M279" s="24">
        <v>0</v>
      </c>
      <c r="N279" s="10">
        <v>13</v>
      </c>
      <c r="O279" s="12">
        <v>43466</v>
      </c>
      <c r="P279" s="12">
        <v>43830</v>
      </c>
      <c r="Q279" s="13">
        <v>43481.810416666667</v>
      </c>
      <c r="R279" s="10">
        <v>1</v>
      </c>
      <c r="S279" s="10" t="s">
        <v>728</v>
      </c>
      <c r="T279" s="20">
        <v>36923</v>
      </c>
      <c r="U279" s="10" t="s">
        <v>87</v>
      </c>
    </row>
    <row r="280" spans="1:21" ht="30" customHeight="1" x14ac:dyDescent="0.25">
      <c r="A280" s="163"/>
      <c r="B280" s="7" t="s">
        <v>550</v>
      </c>
      <c r="C280" s="8" t="s">
        <v>672</v>
      </c>
      <c r="D280" s="7" t="s">
        <v>673</v>
      </c>
      <c r="E280" s="22" t="s">
        <v>760</v>
      </c>
      <c r="F280" s="31" t="s">
        <v>1277</v>
      </c>
      <c r="G280" s="23" t="s">
        <v>31</v>
      </c>
      <c r="H280" s="23"/>
      <c r="I280" s="24">
        <v>0</v>
      </c>
      <c r="J280" s="24">
        <v>0</v>
      </c>
      <c r="K280" s="24">
        <v>0</v>
      </c>
      <c r="L280" s="24">
        <v>0</v>
      </c>
      <c r="M280" s="24">
        <v>0</v>
      </c>
      <c r="N280" s="10">
        <v>13</v>
      </c>
      <c r="O280" s="12">
        <v>43466</v>
      </c>
      <c r="P280" s="12">
        <v>43830</v>
      </c>
      <c r="Q280" s="13">
        <v>43481.810416666667</v>
      </c>
      <c r="R280" s="10">
        <v>1</v>
      </c>
      <c r="S280" s="10" t="s">
        <v>761</v>
      </c>
      <c r="T280" s="20">
        <v>38384</v>
      </c>
      <c r="U280" s="10" t="s">
        <v>594</v>
      </c>
    </row>
    <row r="281" spans="1:21" ht="30" customHeight="1" x14ac:dyDescent="0.25">
      <c r="A281" s="163"/>
      <c r="B281" s="7" t="s">
        <v>550</v>
      </c>
      <c r="C281" s="8" t="s">
        <v>672</v>
      </c>
      <c r="D281" s="7" t="s">
        <v>673</v>
      </c>
      <c r="E281" s="22" t="s">
        <v>762</v>
      </c>
      <c r="F281" s="31" t="s">
        <v>1278</v>
      </c>
      <c r="G281" s="23" t="s">
        <v>554</v>
      </c>
      <c r="H281" s="23"/>
      <c r="I281" s="24">
        <v>0</v>
      </c>
      <c r="J281" s="24">
        <v>0</v>
      </c>
      <c r="K281" s="24">
        <v>0</v>
      </c>
      <c r="L281" s="24">
        <v>0</v>
      </c>
      <c r="M281" s="24">
        <v>0</v>
      </c>
      <c r="N281" s="10">
        <v>1</v>
      </c>
      <c r="O281" s="12">
        <v>43466</v>
      </c>
      <c r="P281" s="12">
        <v>43830</v>
      </c>
      <c r="Q281" s="13">
        <v>43481.810416666667</v>
      </c>
      <c r="R281" s="10">
        <v>1</v>
      </c>
      <c r="S281" s="10" t="s">
        <v>763</v>
      </c>
      <c r="T281" s="20">
        <v>38384</v>
      </c>
      <c r="U281" s="10" t="s">
        <v>594</v>
      </c>
    </row>
    <row r="282" spans="1:21" ht="30" customHeight="1" x14ac:dyDescent="0.25">
      <c r="A282" s="163"/>
      <c r="B282" s="7" t="s">
        <v>550</v>
      </c>
      <c r="C282" s="8" t="s">
        <v>672</v>
      </c>
      <c r="D282" s="7" t="s">
        <v>673</v>
      </c>
      <c r="E282" s="22" t="s">
        <v>764</v>
      </c>
      <c r="F282" s="31" t="s">
        <v>1279</v>
      </c>
      <c r="G282" s="23" t="s">
        <v>31</v>
      </c>
      <c r="H282" s="23"/>
      <c r="I282" s="24">
        <v>0</v>
      </c>
      <c r="J282" s="24">
        <v>0</v>
      </c>
      <c r="K282" s="24">
        <v>0</v>
      </c>
      <c r="L282" s="24">
        <v>0</v>
      </c>
      <c r="M282" s="24">
        <v>0</v>
      </c>
      <c r="N282" s="10">
        <v>1</v>
      </c>
      <c r="O282" s="12">
        <v>43466</v>
      </c>
      <c r="P282" s="12">
        <v>43830</v>
      </c>
      <c r="Q282" s="13">
        <v>43481.810416666667</v>
      </c>
      <c r="R282" s="10">
        <v>1</v>
      </c>
      <c r="S282" s="10" t="s">
        <v>765</v>
      </c>
      <c r="T282" s="20">
        <v>38749</v>
      </c>
      <c r="U282" s="10" t="s">
        <v>594</v>
      </c>
    </row>
    <row r="283" spans="1:21" ht="30" customHeight="1" x14ac:dyDescent="0.25">
      <c r="A283" s="163"/>
      <c r="B283" s="7" t="s">
        <v>550</v>
      </c>
      <c r="C283" s="8" t="s">
        <v>672</v>
      </c>
      <c r="D283" s="7" t="s">
        <v>673</v>
      </c>
      <c r="E283" s="22" t="s">
        <v>766</v>
      </c>
      <c r="F283" s="31" t="s">
        <v>1280</v>
      </c>
      <c r="G283" s="23" t="s">
        <v>31</v>
      </c>
      <c r="H283" s="23"/>
      <c r="I283" s="24">
        <v>0</v>
      </c>
      <c r="J283" s="24">
        <v>0</v>
      </c>
      <c r="K283" s="24">
        <v>0</v>
      </c>
      <c r="L283" s="24">
        <v>0</v>
      </c>
      <c r="M283" s="24">
        <v>0</v>
      </c>
      <c r="N283" s="10">
        <v>13</v>
      </c>
      <c r="O283" s="12">
        <v>43466</v>
      </c>
      <c r="P283" s="12">
        <v>43830</v>
      </c>
      <c r="Q283" s="13">
        <v>43481.810416666667</v>
      </c>
      <c r="R283" s="10">
        <v>2</v>
      </c>
      <c r="S283" s="10" t="s">
        <v>767</v>
      </c>
      <c r="T283" s="16" t="s">
        <v>731</v>
      </c>
      <c r="U283" s="10" t="s">
        <v>732</v>
      </c>
    </row>
    <row r="284" spans="1:21" ht="30" customHeight="1" x14ac:dyDescent="0.25">
      <c r="A284" s="163"/>
      <c r="B284" s="7" t="s">
        <v>550</v>
      </c>
      <c r="C284" s="8" t="s">
        <v>672</v>
      </c>
      <c r="D284" s="7" t="s">
        <v>673</v>
      </c>
      <c r="E284" s="22" t="s">
        <v>768</v>
      </c>
      <c r="F284" s="31" t="s">
        <v>1281</v>
      </c>
      <c r="G284" s="23" t="s">
        <v>31</v>
      </c>
      <c r="H284" s="23"/>
      <c r="I284" s="24">
        <v>0</v>
      </c>
      <c r="J284" s="24">
        <v>0</v>
      </c>
      <c r="K284" s="24">
        <v>0</v>
      </c>
      <c r="L284" s="24">
        <v>0</v>
      </c>
      <c r="M284" s="24">
        <v>0</v>
      </c>
      <c r="N284" s="10">
        <v>13</v>
      </c>
      <c r="O284" s="12">
        <v>43466</v>
      </c>
      <c r="P284" s="12">
        <v>43830</v>
      </c>
      <c r="Q284" s="13">
        <v>43481.810416666667</v>
      </c>
      <c r="R284" s="10">
        <v>2</v>
      </c>
      <c r="S284" s="10" t="s">
        <v>769</v>
      </c>
      <c r="T284" s="16" t="s">
        <v>770</v>
      </c>
      <c r="U284" s="10" t="s">
        <v>594</v>
      </c>
    </row>
    <row r="285" spans="1:21" ht="30" customHeight="1" x14ac:dyDescent="0.25">
      <c r="A285" s="163"/>
      <c r="B285" s="7" t="s">
        <v>550</v>
      </c>
      <c r="C285" s="8" t="s">
        <v>627</v>
      </c>
      <c r="D285" s="7" t="s">
        <v>628</v>
      </c>
      <c r="E285" s="22" t="s">
        <v>771</v>
      </c>
      <c r="F285" s="31" t="s">
        <v>1282</v>
      </c>
      <c r="G285" s="23" t="s">
        <v>31</v>
      </c>
      <c r="H285" s="7" t="s">
        <v>1401</v>
      </c>
      <c r="I285" s="24">
        <v>0</v>
      </c>
      <c r="J285" s="24">
        <v>0</v>
      </c>
      <c r="K285" s="24">
        <v>0</v>
      </c>
      <c r="L285" s="24">
        <v>0</v>
      </c>
      <c r="M285" s="24">
        <v>0</v>
      </c>
      <c r="N285" s="10">
        <v>13</v>
      </c>
      <c r="O285" s="12">
        <v>43466</v>
      </c>
      <c r="P285" s="12">
        <v>43830</v>
      </c>
      <c r="Q285" s="13">
        <v>43481.810416666667</v>
      </c>
      <c r="R285" s="10">
        <v>2</v>
      </c>
      <c r="S285" s="10" t="s">
        <v>772</v>
      </c>
      <c r="T285" s="16" t="s">
        <v>731</v>
      </c>
      <c r="U285" s="10" t="s">
        <v>732</v>
      </c>
    </row>
    <row r="286" spans="1:21" ht="30" customHeight="1" x14ac:dyDescent="0.25">
      <c r="A286" s="163"/>
      <c r="B286" s="7" t="s">
        <v>550</v>
      </c>
      <c r="C286" s="8" t="s">
        <v>672</v>
      </c>
      <c r="D286" s="7" t="s">
        <v>673</v>
      </c>
      <c r="E286" s="22" t="s">
        <v>773</v>
      </c>
      <c r="F286" s="31" t="s">
        <v>1283</v>
      </c>
      <c r="G286" s="23" t="s">
        <v>31</v>
      </c>
      <c r="H286" s="23"/>
      <c r="I286" s="24">
        <v>0</v>
      </c>
      <c r="J286" s="24">
        <v>0</v>
      </c>
      <c r="K286" s="24">
        <v>0</v>
      </c>
      <c r="L286" s="24">
        <v>0</v>
      </c>
      <c r="M286" s="24">
        <v>0</v>
      </c>
      <c r="N286" s="10">
        <v>1</v>
      </c>
      <c r="O286" s="12">
        <v>43466</v>
      </c>
      <c r="P286" s="12">
        <v>43830</v>
      </c>
      <c r="Q286" s="13">
        <v>43481.810416666667</v>
      </c>
      <c r="R286" s="10">
        <v>2</v>
      </c>
      <c r="S286" s="10" t="s">
        <v>774</v>
      </c>
      <c r="T286" s="16" t="s">
        <v>775</v>
      </c>
      <c r="U286" s="10" t="s">
        <v>594</v>
      </c>
    </row>
    <row r="287" spans="1:21" ht="30" customHeight="1" x14ac:dyDescent="0.25">
      <c r="A287" s="163"/>
      <c r="B287" s="7" t="s">
        <v>550</v>
      </c>
      <c r="C287" s="8" t="s">
        <v>627</v>
      </c>
      <c r="D287" s="7" t="s">
        <v>628</v>
      </c>
      <c r="E287" s="22" t="s">
        <v>776</v>
      </c>
      <c r="F287" s="31" t="s">
        <v>1284</v>
      </c>
      <c r="G287" s="23" t="s">
        <v>31</v>
      </c>
      <c r="H287" s="23"/>
      <c r="I287" s="24">
        <v>0</v>
      </c>
      <c r="J287" s="24">
        <v>0</v>
      </c>
      <c r="K287" s="24">
        <v>0</v>
      </c>
      <c r="L287" s="24">
        <v>0</v>
      </c>
      <c r="M287" s="24">
        <v>0</v>
      </c>
      <c r="N287" s="10">
        <v>1</v>
      </c>
      <c r="O287" s="12">
        <v>43466</v>
      </c>
      <c r="P287" s="12">
        <v>43830</v>
      </c>
      <c r="Q287" s="13">
        <v>43481.810416666667</v>
      </c>
      <c r="R287" s="10">
        <v>2</v>
      </c>
      <c r="S287" s="10" t="s">
        <v>777</v>
      </c>
      <c r="T287" s="16" t="s">
        <v>731</v>
      </c>
      <c r="U287" s="10" t="s">
        <v>732</v>
      </c>
    </row>
    <row r="288" spans="1:21" ht="30" customHeight="1" x14ac:dyDescent="0.25">
      <c r="A288" s="163"/>
      <c r="B288" s="7" t="s">
        <v>550</v>
      </c>
      <c r="C288" s="8" t="s">
        <v>672</v>
      </c>
      <c r="D288" s="7" t="s">
        <v>673</v>
      </c>
      <c r="E288" s="22" t="s">
        <v>778</v>
      </c>
      <c r="F288" s="31" t="s">
        <v>1285</v>
      </c>
      <c r="G288" s="23" t="s">
        <v>31</v>
      </c>
      <c r="H288" s="23"/>
      <c r="I288" s="24">
        <v>0</v>
      </c>
      <c r="J288" s="24">
        <v>0</v>
      </c>
      <c r="K288" s="24">
        <v>0</v>
      </c>
      <c r="L288" s="24">
        <v>0</v>
      </c>
      <c r="M288" s="24">
        <v>0</v>
      </c>
      <c r="N288" s="10">
        <v>8</v>
      </c>
      <c r="O288" s="12">
        <v>43466</v>
      </c>
      <c r="P288" s="12">
        <v>43830</v>
      </c>
      <c r="Q288" s="13">
        <v>43481.810416666667</v>
      </c>
      <c r="R288" s="10">
        <v>2</v>
      </c>
      <c r="S288" s="10" t="s">
        <v>779</v>
      </c>
      <c r="T288" s="16" t="s">
        <v>731</v>
      </c>
      <c r="U288" s="10" t="s">
        <v>732</v>
      </c>
    </row>
    <row r="289" spans="1:21" ht="30" customHeight="1" x14ac:dyDescent="0.25">
      <c r="A289" s="163"/>
      <c r="B289" s="7" t="s">
        <v>550</v>
      </c>
      <c r="C289" s="8" t="s">
        <v>672</v>
      </c>
      <c r="D289" s="7" t="s">
        <v>673</v>
      </c>
      <c r="E289" s="22" t="s">
        <v>780</v>
      </c>
      <c r="F289" s="31" t="s">
        <v>1286</v>
      </c>
      <c r="G289" s="23" t="s">
        <v>781</v>
      </c>
      <c r="H289" s="23"/>
      <c r="I289" s="24">
        <v>0</v>
      </c>
      <c r="J289" s="24">
        <v>0</v>
      </c>
      <c r="K289" s="24">
        <v>0</v>
      </c>
      <c r="L289" s="24">
        <v>0</v>
      </c>
      <c r="M289" s="24">
        <v>0</v>
      </c>
      <c r="N289" s="10">
        <v>8</v>
      </c>
      <c r="O289" s="12">
        <v>43466</v>
      </c>
      <c r="P289" s="12">
        <v>43830</v>
      </c>
      <c r="Q289" s="13">
        <v>43481.810416666667</v>
      </c>
      <c r="R289" s="10">
        <v>2</v>
      </c>
      <c r="S289" s="10" t="s">
        <v>782</v>
      </c>
      <c r="T289" s="16" t="s">
        <v>731</v>
      </c>
      <c r="U289" s="10" t="s">
        <v>732</v>
      </c>
    </row>
    <row r="290" spans="1:21" ht="30" customHeight="1" x14ac:dyDescent="0.25">
      <c r="A290" s="163"/>
      <c r="B290" s="7" t="s">
        <v>550</v>
      </c>
      <c r="C290" s="8" t="s">
        <v>672</v>
      </c>
      <c r="D290" s="7" t="s">
        <v>673</v>
      </c>
      <c r="E290" s="22" t="s">
        <v>783</v>
      </c>
      <c r="F290" s="31" t="s">
        <v>1287</v>
      </c>
      <c r="G290" s="23" t="s">
        <v>31</v>
      </c>
      <c r="H290" s="23"/>
      <c r="I290" s="24">
        <v>0</v>
      </c>
      <c r="J290" s="24">
        <v>0</v>
      </c>
      <c r="K290" s="24">
        <v>0</v>
      </c>
      <c r="L290" s="24">
        <v>0</v>
      </c>
      <c r="M290" s="24">
        <v>0</v>
      </c>
      <c r="N290" s="10">
        <v>13</v>
      </c>
      <c r="O290" s="12">
        <v>43466</v>
      </c>
      <c r="P290" s="12">
        <v>43830</v>
      </c>
      <c r="Q290" s="13">
        <v>43481.810416666667</v>
      </c>
      <c r="R290" s="10">
        <v>1</v>
      </c>
      <c r="S290" s="10" t="s">
        <v>784</v>
      </c>
      <c r="T290" s="20">
        <v>38047</v>
      </c>
      <c r="U290" s="10" t="s">
        <v>103</v>
      </c>
    </row>
    <row r="291" spans="1:21" ht="30" customHeight="1" x14ac:dyDescent="0.25">
      <c r="A291" s="163"/>
      <c r="B291" s="7" t="s">
        <v>550</v>
      </c>
      <c r="C291" s="8" t="s">
        <v>672</v>
      </c>
      <c r="D291" s="7" t="s">
        <v>673</v>
      </c>
      <c r="E291" s="22" t="s">
        <v>785</v>
      </c>
      <c r="F291" s="31" t="s">
        <v>1288</v>
      </c>
      <c r="G291" s="23" t="s">
        <v>31</v>
      </c>
      <c r="H291" s="23"/>
      <c r="I291" s="24">
        <v>0</v>
      </c>
      <c r="J291" s="24">
        <v>0</v>
      </c>
      <c r="K291" s="24">
        <v>0</v>
      </c>
      <c r="L291" s="24">
        <v>0</v>
      </c>
      <c r="M291" s="24">
        <v>0</v>
      </c>
      <c r="N291" s="10">
        <v>1</v>
      </c>
      <c r="O291" s="12">
        <v>43466</v>
      </c>
      <c r="P291" s="12">
        <v>43830</v>
      </c>
      <c r="Q291" s="13">
        <v>43481.810416666667</v>
      </c>
      <c r="R291" s="10">
        <v>1</v>
      </c>
      <c r="S291" s="10" t="s">
        <v>786</v>
      </c>
      <c r="T291" s="20">
        <v>38808</v>
      </c>
      <c r="U291" s="10" t="s">
        <v>103</v>
      </c>
    </row>
    <row r="292" spans="1:21" ht="30" customHeight="1" x14ac:dyDescent="0.25">
      <c r="A292" s="163"/>
      <c r="B292" s="7" t="s">
        <v>550</v>
      </c>
      <c r="C292" s="8" t="s">
        <v>672</v>
      </c>
      <c r="D292" s="7" t="s">
        <v>673</v>
      </c>
      <c r="E292" s="22" t="s">
        <v>787</v>
      </c>
      <c r="F292" s="31" t="s">
        <v>1289</v>
      </c>
      <c r="G292" s="23" t="s">
        <v>31</v>
      </c>
      <c r="H292" s="23"/>
      <c r="I292" s="24">
        <v>0</v>
      </c>
      <c r="J292" s="24">
        <v>0</v>
      </c>
      <c r="K292" s="24">
        <v>0</v>
      </c>
      <c r="L292" s="24">
        <v>0</v>
      </c>
      <c r="M292" s="24">
        <v>0</v>
      </c>
      <c r="N292" s="10">
        <v>3</v>
      </c>
      <c r="O292" s="12">
        <v>43466</v>
      </c>
      <c r="P292" s="12">
        <v>43830</v>
      </c>
      <c r="Q292" s="13">
        <v>43481.810416666667</v>
      </c>
      <c r="R292" s="10">
        <v>2</v>
      </c>
      <c r="S292" s="10" t="s">
        <v>788</v>
      </c>
      <c r="T292" s="16" t="s">
        <v>731</v>
      </c>
      <c r="U292" s="10" t="s">
        <v>732</v>
      </c>
    </row>
    <row r="293" spans="1:21" ht="30" customHeight="1" x14ac:dyDescent="0.25">
      <c r="A293" s="163"/>
      <c r="B293" s="7" t="s">
        <v>550</v>
      </c>
      <c r="C293" s="8" t="s">
        <v>672</v>
      </c>
      <c r="D293" s="7" t="s">
        <v>673</v>
      </c>
      <c r="E293" s="22" t="s">
        <v>789</v>
      </c>
      <c r="F293" s="31" t="s">
        <v>1290</v>
      </c>
      <c r="G293" s="23" t="s">
        <v>781</v>
      </c>
      <c r="H293" s="23"/>
      <c r="I293" s="24">
        <v>0</v>
      </c>
      <c r="J293" s="24">
        <v>0</v>
      </c>
      <c r="K293" s="24">
        <v>0</v>
      </c>
      <c r="L293" s="24">
        <v>0</v>
      </c>
      <c r="M293" s="24">
        <v>0</v>
      </c>
      <c r="N293" s="10">
        <v>13</v>
      </c>
      <c r="O293" s="12">
        <v>43466</v>
      </c>
      <c r="P293" s="12">
        <v>43830</v>
      </c>
      <c r="Q293" s="13">
        <v>43481.810416666667</v>
      </c>
      <c r="R293" s="10">
        <v>1</v>
      </c>
      <c r="S293" s="10" t="s">
        <v>790</v>
      </c>
      <c r="T293" s="20">
        <v>38808</v>
      </c>
      <c r="U293" s="10" t="s">
        <v>82</v>
      </c>
    </row>
    <row r="294" spans="1:21" ht="30" customHeight="1" x14ac:dyDescent="0.25">
      <c r="A294" s="163"/>
      <c r="B294" s="7" t="s">
        <v>550</v>
      </c>
      <c r="C294" s="8" t="s">
        <v>672</v>
      </c>
      <c r="D294" s="7" t="s">
        <v>673</v>
      </c>
      <c r="E294" s="22" t="s">
        <v>791</v>
      </c>
      <c r="F294" s="31" t="s">
        <v>1291</v>
      </c>
      <c r="G294" s="23" t="s">
        <v>792</v>
      </c>
      <c r="H294" s="23" t="s">
        <v>1459</v>
      </c>
      <c r="I294" s="24">
        <v>200</v>
      </c>
      <c r="J294" s="24">
        <v>1200</v>
      </c>
      <c r="K294" s="24">
        <v>1400</v>
      </c>
      <c r="L294" s="24">
        <v>1600</v>
      </c>
      <c r="M294" s="24">
        <v>1800</v>
      </c>
      <c r="N294" s="10">
        <v>1</v>
      </c>
      <c r="O294" s="12">
        <v>43466</v>
      </c>
      <c r="P294" s="12">
        <v>43830</v>
      </c>
      <c r="Q294" s="13">
        <v>43481.810416666667</v>
      </c>
      <c r="R294" s="10">
        <v>1</v>
      </c>
      <c r="S294" s="10" t="s">
        <v>793</v>
      </c>
      <c r="T294" s="20">
        <v>38808</v>
      </c>
      <c r="U294" s="10" t="s">
        <v>82</v>
      </c>
    </row>
    <row r="295" spans="1:21" ht="30" customHeight="1" x14ac:dyDescent="0.25">
      <c r="A295" s="163"/>
      <c r="B295" s="7" t="s">
        <v>550</v>
      </c>
      <c r="C295" s="8" t="s">
        <v>672</v>
      </c>
      <c r="D295" s="7" t="s">
        <v>673</v>
      </c>
      <c r="E295" s="22" t="s">
        <v>794</v>
      </c>
      <c r="F295" s="31" t="s">
        <v>1292</v>
      </c>
      <c r="G295" s="23" t="s">
        <v>31</v>
      </c>
      <c r="H295" s="23"/>
      <c r="I295" s="24">
        <v>0</v>
      </c>
      <c r="J295" s="24">
        <v>0</v>
      </c>
      <c r="K295" s="24">
        <v>0</v>
      </c>
      <c r="L295" s="24">
        <v>0</v>
      </c>
      <c r="M295" s="24">
        <v>0</v>
      </c>
      <c r="N295" s="10">
        <v>13</v>
      </c>
      <c r="O295" s="12">
        <v>43466</v>
      </c>
      <c r="P295" s="12">
        <v>43830</v>
      </c>
      <c r="Q295" s="13">
        <v>43481.810416666667</v>
      </c>
      <c r="R295" s="10">
        <v>2</v>
      </c>
      <c r="S295" s="10" t="s">
        <v>795</v>
      </c>
      <c r="T295" s="16" t="s">
        <v>796</v>
      </c>
      <c r="U295" s="10" t="s">
        <v>126</v>
      </c>
    </row>
    <row r="296" spans="1:21" ht="30" customHeight="1" x14ac:dyDescent="0.25">
      <c r="A296" s="163"/>
      <c r="B296" s="7" t="s">
        <v>550</v>
      </c>
      <c r="C296" s="8" t="s">
        <v>672</v>
      </c>
      <c r="D296" s="7" t="s">
        <v>673</v>
      </c>
      <c r="E296" s="22" t="s">
        <v>797</v>
      </c>
      <c r="F296" s="31" t="s">
        <v>1293</v>
      </c>
      <c r="G296" s="23" t="s">
        <v>31</v>
      </c>
      <c r="H296" s="23"/>
      <c r="I296" s="24">
        <v>0</v>
      </c>
      <c r="J296" s="24">
        <v>0</v>
      </c>
      <c r="K296" s="24">
        <v>0</v>
      </c>
      <c r="L296" s="24">
        <v>0</v>
      </c>
      <c r="M296" s="24">
        <v>0</v>
      </c>
      <c r="N296" s="10">
        <v>0</v>
      </c>
      <c r="O296" s="12">
        <v>1</v>
      </c>
      <c r="P296" s="12">
        <v>1</v>
      </c>
      <c r="Q296" s="13">
        <v>43663.422523148147</v>
      </c>
      <c r="R296" s="10">
        <v>2</v>
      </c>
      <c r="S296" s="10" t="s">
        <v>136</v>
      </c>
      <c r="T296" s="16" t="s">
        <v>684</v>
      </c>
      <c r="U296" s="10"/>
    </row>
    <row r="297" spans="1:21" ht="30" customHeight="1" x14ac:dyDescent="0.25">
      <c r="A297" s="163"/>
      <c r="B297" s="7" t="s">
        <v>550</v>
      </c>
      <c r="C297" s="8" t="s">
        <v>672</v>
      </c>
      <c r="D297" s="7" t="s">
        <v>673</v>
      </c>
      <c r="E297" s="22" t="s">
        <v>798</v>
      </c>
      <c r="F297" s="31" t="s">
        <v>1294</v>
      </c>
      <c r="G297" s="23" t="s">
        <v>31</v>
      </c>
      <c r="H297" s="23"/>
      <c r="I297" s="24">
        <v>0</v>
      </c>
      <c r="J297" s="24">
        <v>0</v>
      </c>
      <c r="K297" s="24">
        <v>0</v>
      </c>
      <c r="L297" s="24">
        <v>0</v>
      </c>
      <c r="M297" s="24">
        <v>0</v>
      </c>
      <c r="N297" s="10">
        <v>0</v>
      </c>
      <c r="O297" s="12">
        <v>43617</v>
      </c>
      <c r="P297" s="12">
        <v>43830</v>
      </c>
      <c r="Q297" s="13">
        <v>43663.432847222219</v>
      </c>
      <c r="R297" s="10">
        <v>2</v>
      </c>
      <c r="S297" s="10" t="s">
        <v>799</v>
      </c>
      <c r="T297" s="16" t="s">
        <v>684</v>
      </c>
      <c r="U297" s="10" t="s">
        <v>380</v>
      </c>
    </row>
    <row r="298" spans="1:21" ht="30" customHeight="1" x14ac:dyDescent="0.25">
      <c r="A298" s="163"/>
      <c r="B298" s="7" t="s">
        <v>550</v>
      </c>
      <c r="C298" s="8" t="s">
        <v>672</v>
      </c>
      <c r="D298" s="7" t="s">
        <v>673</v>
      </c>
      <c r="E298" s="22" t="s">
        <v>800</v>
      </c>
      <c r="F298" s="31" t="s">
        <v>1295</v>
      </c>
      <c r="G298" s="23" t="s">
        <v>31</v>
      </c>
      <c r="H298" s="23"/>
      <c r="I298" s="24">
        <v>0</v>
      </c>
      <c r="J298" s="24">
        <v>0</v>
      </c>
      <c r="K298" s="24">
        <v>0</v>
      </c>
      <c r="L298" s="24">
        <v>0</v>
      </c>
      <c r="M298" s="24">
        <v>0</v>
      </c>
      <c r="N298" s="10">
        <v>0</v>
      </c>
      <c r="O298" s="12">
        <v>43617</v>
      </c>
      <c r="P298" s="12">
        <v>43830</v>
      </c>
      <c r="Q298" s="10" t="s">
        <v>801</v>
      </c>
      <c r="R298" s="10">
        <v>2</v>
      </c>
      <c r="S298" s="10" t="s">
        <v>802</v>
      </c>
      <c r="T298" s="16" t="s">
        <v>684</v>
      </c>
      <c r="U298" s="10" t="s">
        <v>380</v>
      </c>
    </row>
    <row r="299" spans="1:21" ht="30" customHeight="1" x14ac:dyDescent="0.25">
      <c r="A299" s="163"/>
      <c r="B299" s="7" t="s">
        <v>550</v>
      </c>
      <c r="C299" s="8" t="s">
        <v>672</v>
      </c>
      <c r="D299" s="7" t="s">
        <v>673</v>
      </c>
      <c r="E299" s="22" t="s">
        <v>803</v>
      </c>
      <c r="F299" s="31" t="s">
        <v>1296</v>
      </c>
      <c r="G299" s="23" t="s">
        <v>31</v>
      </c>
      <c r="H299" s="23"/>
      <c r="I299" s="24">
        <v>0</v>
      </c>
      <c r="J299" s="24">
        <v>0</v>
      </c>
      <c r="K299" s="24">
        <v>0</v>
      </c>
      <c r="L299" s="24">
        <v>0</v>
      </c>
      <c r="M299" s="24">
        <v>0</v>
      </c>
      <c r="N299" s="10">
        <v>0</v>
      </c>
      <c r="O299" s="12">
        <v>43617</v>
      </c>
      <c r="P299" s="12">
        <v>43830</v>
      </c>
      <c r="Q299" s="10" t="s">
        <v>804</v>
      </c>
      <c r="R299" s="10">
        <v>2</v>
      </c>
      <c r="S299" s="10" t="s">
        <v>805</v>
      </c>
      <c r="T299" s="16" t="s">
        <v>684</v>
      </c>
      <c r="U299" s="10" t="s">
        <v>380</v>
      </c>
    </row>
    <row r="300" spans="1:21" ht="30" customHeight="1" x14ac:dyDescent="0.25">
      <c r="A300" s="163"/>
      <c r="B300" s="7" t="s">
        <v>550</v>
      </c>
      <c r="C300" s="8" t="s">
        <v>627</v>
      </c>
      <c r="D300" s="7" t="s">
        <v>628</v>
      </c>
      <c r="E300" s="22" t="s">
        <v>806</v>
      </c>
      <c r="F300" s="31" t="s">
        <v>1297</v>
      </c>
      <c r="G300" s="23" t="s">
        <v>31</v>
      </c>
      <c r="H300" s="23" t="s">
        <v>1405</v>
      </c>
      <c r="I300" s="24">
        <v>0</v>
      </c>
      <c r="J300" s="24">
        <v>0</v>
      </c>
      <c r="K300" s="24">
        <v>0</v>
      </c>
      <c r="L300" s="24">
        <v>0</v>
      </c>
      <c r="M300" s="24">
        <v>0</v>
      </c>
      <c r="N300" s="10">
        <v>0</v>
      </c>
      <c r="O300" s="12">
        <v>43617</v>
      </c>
      <c r="P300" s="12">
        <v>43830</v>
      </c>
      <c r="Q300" s="13">
        <v>43663.485694444447</v>
      </c>
      <c r="R300" s="10">
        <v>2</v>
      </c>
      <c r="S300" s="10" t="s">
        <v>807</v>
      </c>
      <c r="T300" s="16" t="s">
        <v>731</v>
      </c>
      <c r="U300" s="10" t="s">
        <v>380</v>
      </c>
    </row>
    <row r="301" spans="1:21" ht="30" customHeight="1" x14ac:dyDescent="0.25">
      <c r="A301" s="163"/>
      <c r="B301" s="7" t="s">
        <v>550</v>
      </c>
      <c r="C301" s="8" t="s">
        <v>672</v>
      </c>
      <c r="D301" s="7" t="s">
        <v>673</v>
      </c>
      <c r="E301" s="22" t="s">
        <v>808</v>
      </c>
      <c r="F301" s="31" t="s">
        <v>1298</v>
      </c>
      <c r="G301" s="23" t="s">
        <v>31</v>
      </c>
      <c r="H301" s="23"/>
      <c r="I301" s="24">
        <v>0</v>
      </c>
      <c r="J301" s="24">
        <v>0</v>
      </c>
      <c r="K301" s="24">
        <v>0</v>
      </c>
      <c r="L301" s="24">
        <v>0</v>
      </c>
      <c r="M301" s="24">
        <v>0</v>
      </c>
      <c r="N301" s="10">
        <v>0</v>
      </c>
      <c r="O301" s="12">
        <v>43617</v>
      </c>
      <c r="P301" s="12">
        <v>43677</v>
      </c>
      <c r="Q301" s="13">
        <v>43663.487592592595</v>
      </c>
      <c r="R301" s="10">
        <v>0</v>
      </c>
      <c r="S301" s="10" t="s">
        <v>809</v>
      </c>
      <c r="T301" s="16" t="s">
        <v>136</v>
      </c>
      <c r="U301" s="10" t="s">
        <v>380</v>
      </c>
    </row>
    <row r="302" spans="1:21" ht="30" customHeight="1" x14ac:dyDescent="0.25">
      <c r="A302" s="163"/>
      <c r="B302" s="7" t="s">
        <v>550</v>
      </c>
      <c r="C302" s="8" t="s">
        <v>644</v>
      </c>
      <c r="D302" s="7" t="s">
        <v>645</v>
      </c>
      <c r="E302" s="22" t="s">
        <v>810</v>
      </c>
      <c r="F302" s="31" t="s">
        <v>1299</v>
      </c>
      <c r="G302" s="23" t="s">
        <v>811</v>
      </c>
      <c r="H302" s="23"/>
      <c r="I302" s="24">
        <v>0</v>
      </c>
      <c r="J302" s="24">
        <v>0</v>
      </c>
      <c r="K302" s="24">
        <v>0</v>
      </c>
      <c r="L302" s="24">
        <v>0</v>
      </c>
      <c r="M302" s="24">
        <v>0</v>
      </c>
      <c r="N302" s="10">
        <v>8</v>
      </c>
      <c r="O302" s="12">
        <v>43466</v>
      </c>
      <c r="P302" s="12">
        <v>43830</v>
      </c>
      <c r="Q302" s="13">
        <v>43481.81040509259</v>
      </c>
      <c r="R302" s="10">
        <v>3</v>
      </c>
      <c r="S302" s="10" t="s">
        <v>812</v>
      </c>
      <c r="T302" s="16" t="s">
        <v>813</v>
      </c>
      <c r="U302" s="10" t="s">
        <v>87</v>
      </c>
    </row>
    <row r="303" spans="1:21" ht="30" customHeight="1" x14ac:dyDescent="0.25">
      <c r="A303" s="163"/>
      <c r="B303" s="7" t="s">
        <v>550</v>
      </c>
      <c r="C303" s="8" t="s">
        <v>644</v>
      </c>
      <c r="D303" s="7" t="s">
        <v>645</v>
      </c>
      <c r="E303" s="22" t="s">
        <v>814</v>
      </c>
      <c r="F303" s="31" t="s">
        <v>1300</v>
      </c>
      <c r="G303" s="23" t="s">
        <v>815</v>
      </c>
      <c r="H303" s="23"/>
      <c r="I303" s="24">
        <v>0</v>
      </c>
      <c r="J303" s="24">
        <v>0</v>
      </c>
      <c r="K303" s="24">
        <v>0</v>
      </c>
      <c r="L303" s="24">
        <v>0</v>
      </c>
      <c r="M303" s="24">
        <v>0</v>
      </c>
      <c r="N303" s="10">
        <v>8</v>
      </c>
      <c r="O303" s="12">
        <v>43466</v>
      </c>
      <c r="P303" s="12">
        <v>43830</v>
      </c>
      <c r="Q303" s="13">
        <v>43481.81040509259</v>
      </c>
      <c r="R303" s="10">
        <v>2</v>
      </c>
      <c r="S303" s="10" t="s">
        <v>816</v>
      </c>
      <c r="T303" s="16" t="s">
        <v>46</v>
      </c>
      <c r="U303" s="10" t="s">
        <v>134</v>
      </c>
    </row>
    <row r="304" spans="1:21" ht="30" customHeight="1" x14ac:dyDescent="0.25">
      <c r="A304" s="163"/>
      <c r="B304" s="7" t="s">
        <v>550</v>
      </c>
      <c r="C304" s="8" t="s">
        <v>817</v>
      </c>
      <c r="D304" s="7" t="s">
        <v>818</v>
      </c>
      <c r="E304" s="22" t="s">
        <v>819</v>
      </c>
      <c r="F304" s="31" t="s">
        <v>1301</v>
      </c>
      <c r="G304" s="23" t="s">
        <v>31</v>
      </c>
      <c r="H304" s="23"/>
      <c r="I304" s="24">
        <v>0</v>
      </c>
      <c r="J304" s="24">
        <v>0</v>
      </c>
      <c r="K304" s="24">
        <v>0</v>
      </c>
      <c r="L304" s="24">
        <v>0</v>
      </c>
      <c r="M304" s="24">
        <v>0</v>
      </c>
      <c r="N304" s="10">
        <v>1</v>
      </c>
      <c r="O304" s="12">
        <v>43466</v>
      </c>
      <c r="P304" s="12">
        <v>43830</v>
      </c>
      <c r="Q304" s="13">
        <v>43481.810416666667</v>
      </c>
      <c r="R304" s="10">
        <v>1</v>
      </c>
      <c r="S304" s="10" t="s">
        <v>784</v>
      </c>
      <c r="T304" s="20">
        <v>38047</v>
      </c>
      <c r="U304" s="10" t="s">
        <v>103</v>
      </c>
    </row>
    <row r="305" spans="1:21" ht="30" customHeight="1" x14ac:dyDescent="0.25">
      <c r="A305" s="163"/>
      <c r="B305" s="7" t="s">
        <v>550</v>
      </c>
      <c r="C305" s="8" t="s">
        <v>644</v>
      </c>
      <c r="D305" s="7" t="s">
        <v>645</v>
      </c>
      <c r="E305" s="22" t="s">
        <v>820</v>
      </c>
      <c r="F305" s="31" t="s">
        <v>1302</v>
      </c>
      <c r="G305" s="23" t="s">
        <v>31</v>
      </c>
      <c r="H305" s="23" t="s">
        <v>1402</v>
      </c>
      <c r="I305" s="24">
        <v>5000</v>
      </c>
      <c r="J305" s="24">
        <v>5000</v>
      </c>
      <c r="K305" s="24">
        <v>6000</v>
      </c>
      <c r="L305" s="24">
        <v>6000</v>
      </c>
      <c r="M305" s="24">
        <v>7500</v>
      </c>
      <c r="N305" s="10">
        <v>8</v>
      </c>
      <c r="O305" s="12">
        <v>43466</v>
      </c>
      <c r="P305" s="12">
        <v>43830</v>
      </c>
      <c r="Q305" s="13">
        <v>43481.810416666667</v>
      </c>
      <c r="R305" s="10">
        <v>3</v>
      </c>
      <c r="S305" s="10" t="s">
        <v>821</v>
      </c>
      <c r="T305" s="16" t="s">
        <v>822</v>
      </c>
      <c r="U305" s="10" t="s">
        <v>134</v>
      </c>
    </row>
    <row r="306" spans="1:21" ht="30" customHeight="1" x14ac:dyDescent="0.25">
      <c r="A306" s="163"/>
      <c r="B306" s="7" t="s">
        <v>550</v>
      </c>
      <c r="C306" s="8" t="s">
        <v>627</v>
      </c>
      <c r="D306" s="7" t="s">
        <v>628</v>
      </c>
      <c r="E306" s="22" t="s">
        <v>823</v>
      </c>
      <c r="F306" s="31" t="s">
        <v>1303</v>
      </c>
      <c r="G306" s="23" t="s">
        <v>31</v>
      </c>
      <c r="H306" s="23" t="s">
        <v>1402</v>
      </c>
      <c r="I306" s="24">
        <v>1000</v>
      </c>
      <c r="J306" s="24">
        <v>1500</v>
      </c>
      <c r="K306" s="24">
        <v>1750</v>
      </c>
      <c r="L306" s="24">
        <v>2000</v>
      </c>
      <c r="M306" s="24">
        <v>2500</v>
      </c>
      <c r="N306" s="10">
        <v>8</v>
      </c>
      <c r="O306" s="12">
        <v>43466</v>
      </c>
      <c r="P306" s="12">
        <v>43830</v>
      </c>
      <c r="Q306" s="13">
        <v>43481.810416666667</v>
      </c>
      <c r="R306" s="10">
        <v>3</v>
      </c>
      <c r="S306" s="10" t="s">
        <v>824</v>
      </c>
      <c r="T306" s="16" t="s">
        <v>825</v>
      </c>
      <c r="U306" s="10" t="s">
        <v>134</v>
      </c>
    </row>
    <row r="307" spans="1:21" ht="30" customHeight="1" x14ac:dyDescent="0.25">
      <c r="A307" s="163"/>
      <c r="B307" s="7" t="s">
        <v>550</v>
      </c>
      <c r="C307" s="8" t="s">
        <v>817</v>
      </c>
      <c r="D307" s="7" t="s">
        <v>818</v>
      </c>
      <c r="E307" s="22" t="s">
        <v>826</v>
      </c>
      <c r="F307" s="31" t="s">
        <v>1304</v>
      </c>
      <c r="G307" s="23" t="s">
        <v>827</v>
      </c>
      <c r="H307" s="23"/>
      <c r="I307" s="24">
        <v>0</v>
      </c>
      <c r="J307" s="24">
        <v>0</v>
      </c>
      <c r="K307" s="24">
        <v>0</v>
      </c>
      <c r="L307" s="24">
        <v>0</v>
      </c>
      <c r="M307" s="24">
        <v>0</v>
      </c>
      <c r="N307" s="10">
        <v>13</v>
      </c>
      <c r="O307" s="12">
        <v>43466</v>
      </c>
      <c r="P307" s="12">
        <v>43830</v>
      </c>
      <c r="Q307" s="13">
        <v>43481.810416666667</v>
      </c>
      <c r="R307" s="10">
        <v>1</v>
      </c>
      <c r="S307" s="10" t="s">
        <v>828</v>
      </c>
      <c r="T307" s="20">
        <v>39935</v>
      </c>
      <c r="U307" s="10" t="s">
        <v>126</v>
      </c>
    </row>
    <row r="308" spans="1:21" ht="30" customHeight="1" x14ac:dyDescent="0.25">
      <c r="A308" s="163"/>
      <c r="B308" s="7" t="s">
        <v>550</v>
      </c>
      <c r="C308" s="8" t="s">
        <v>817</v>
      </c>
      <c r="D308" s="7" t="s">
        <v>818</v>
      </c>
      <c r="E308" s="22" t="s">
        <v>829</v>
      </c>
      <c r="F308" s="31" t="s">
        <v>1305</v>
      </c>
      <c r="G308" s="23" t="s">
        <v>830</v>
      </c>
      <c r="H308" s="23"/>
      <c r="I308" s="24">
        <v>0</v>
      </c>
      <c r="J308" s="24">
        <v>0</v>
      </c>
      <c r="K308" s="24">
        <v>0</v>
      </c>
      <c r="L308" s="24">
        <v>0</v>
      </c>
      <c r="M308" s="24">
        <v>0</v>
      </c>
      <c r="N308" s="10">
        <v>1</v>
      </c>
      <c r="O308" s="12">
        <v>43466</v>
      </c>
      <c r="P308" s="12">
        <v>43830</v>
      </c>
      <c r="Q308" s="13">
        <v>43481.810416666667</v>
      </c>
      <c r="R308" s="10">
        <v>1</v>
      </c>
      <c r="S308" s="10" t="s">
        <v>831</v>
      </c>
      <c r="T308" s="20">
        <v>37803</v>
      </c>
      <c r="U308" s="10" t="s">
        <v>126</v>
      </c>
    </row>
    <row r="309" spans="1:21" ht="30" customHeight="1" x14ac:dyDescent="0.25">
      <c r="A309" s="163"/>
      <c r="B309" s="7" t="s">
        <v>550</v>
      </c>
      <c r="C309" s="8" t="s">
        <v>817</v>
      </c>
      <c r="D309" s="7" t="s">
        <v>818</v>
      </c>
      <c r="E309" s="22" t="s">
        <v>832</v>
      </c>
      <c r="F309" s="31" t="s">
        <v>1306</v>
      </c>
      <c r="G309" s="23" t="s">
        <v>833</v>
      </c>
      <c r="H309" s="23"/>
      <c r="I309" s="24">
        <v>0</v>
      </c>
      <c r="J309" s="24">
        <v>0</v>
      </c>
      <c r="K309" s="24">
        <v>0</v>
      </c>
      <c r="L309" s="24">
        <v>0</v>
      </c>
      <c r="M309" s="24">
        <v>0</v>
      </c>
      <c r="N309" s="10">
        <v>1</v>
      </c>
      <c r="O309" s="12">
        <v>43466</v>
      </c>
      <c r="P309" s="12">
        <v>43830</v>
      </c>
      <c r="Q309" s="13">
        <v>43481.810416666667</v>
      </c>
      <c r="R309" s="10">
        <v>1</v>
      </c>
      <c r="S309" s="10" t="s">
        <v>834</v>
      </c>
      <c r="T309" s="20">
        <v>37803</v>
      </c>
      <c r="U309" s="10" t="s">
        <v>126</v>
      </c>
    </row>
    <row r="310" spans="1:21" ht="30" customHeight="1" x14ac:dyDescent="0.25">
      <c r="A310" s="163"/>
      <c r="B310" s="7" t="s">
        <v>550</v>
      </c>
      <c r="C310" s="8" t="s">
        <v>817</v>
      </c>
      <c r="D310" s="7" t="s">
        <v>818</v>
      </c>
      <c r="E310" s="22" t="s">
        <v>835</v>
      </c>
      <c r="F310" s="31" t="s">
        <v>1307</v>
      </c>
      <c r="G310" s="23" t="s">
        <v>836</v>
      </c>
      <c r="H310" s="23"/>
      <c r="I310" s="24">
        <v>0</v>
      </c>
      <c r="J310" s="24">
        <v>0</v>
      </c>
      <c r="K310" s="24">
        <v>0</v>
      </c>
      <c r="L310" s="24">
        <v>0</v>
      </c>
      <c r="M310" s="24">
        <v>0</v>
      </c>
      <c r="N310" s="10">
        <v>1</v>
      </c>
      <c r="O310" s="12">
        <v>43466</v>
      </c>
      <c r="P310" s="12">
        <v>43830</v>
      </c>
      <c r="Q310" s="13">
        <v>43481.810416666667</v>
      </c>
      <c r="R310" s="10">
        <v>1</v>
      </c>
      <c r="S310" s="10" t="s">
        <v>837</v>
      </c>
      <c r="T310" s="20">
        <v>37803</v>
      </c>
      <c r="U310" s="10" t="s">
        <v>126</v>
      </c>
    </row>
    <row r="311" spans="1:21" ht="30" customHeight="1" x14ac:dyDescent="0.25">
      <c r="A311" s="163"/>
      <c r="B311" s="7" t="s">
        <v>550</v>
      </c>
      <c r="C311" s="8" t="s">
        <v>817</v>
      </c>
      <c r="D311" s="7" t="s">
        <v>818</v>
      </c>
      <c r="E311" s="22" t="s">
        <v>838</v>
      </c>
      <c r="F311" s="31" t="s">
        <v>1308</v>
      </c>
      <c r="G311" s="23" t="s">
        <v>839</v>
      </c>
      <c r="H311" s="23"/>
      <c r="I311" s="24">
        <v>0</v>
      </c>
      <c r="J311" s="24">
        <v>0</v>
      </c>
      <c r="K311" s="24">
        <v>0</v>
      </c>
      <c r="L311" s="24">
        <v>0</v>
      </c>
      <c r="M311" s="24">
        <v>0</v>
      </c>
      <c r="N311" s="10">
        <v>1</v>
      </c>
      <c r="O311" s="12">
        <v>43466</v>
      </c>
      <c r="P311" s="12">
        <v>43830</v>
      </c>
      <c r="Q311" s="13">
        <v>43481.810416666667</v>
      </c>
      <c r="R311" s="10">
        <v>1</v>
      </c>
      <c r="S311" s="10" t="s">
        <v>840</v>
      </c>
      <c r="T311" s="20">
        <v>37803</v>
      </c>
      <c r="U311" s="10" t="s">
        <v>126</v>
      </c>
    </row>
    <row r="312" spans="1:21" ht="30" customHeight="1" x14ac:dyDescent="0.25">
      <c r="A312" s="163"/>
      <c r="B312" s="7" t="s">
        <v>550</v>
      </c>
      <c r="C312" s="8" t="s">
        <v>817</v>
      </c>
      <c r="D312" s="7" t="s">
        <v>818</v>
      </c>
      <c r="E312" s="22" t="s">
        <v>841</v>
      </c>
      <c r="F312" s="31" t="s">
        <v>1309</v>
      </c>
      <c r="G312" s="23" t="s">
        <v>842</v>
      </c>
      <c r="H312" s="23"/>
      <c r="I312" s="24">
        <v>0</v>
      </c>
      <c r="J312" s="24">
        <v>3000</v>
      </c>
      <c r="K312" s="24">
        <v>3500</v>
      </c>
      <c r="L312" s="24">
        <v>4000</v>
      </c>
      <c r="M312" s="24">
        <v>4500</v>
      </c>
      <c r="N312" s="10">
        <v>1</v>
      </c>
      <c r="O312" s="12">
        <v>43466</v>
      </c>
      <c r="P312" s="12">
        <v>43830</v>
      </c>
      <c r="Q312" s="13">
        <v>43481.810416666667</v>
      </c>
      <c r="R312" s="10">
        <v>1</v>
      </c>
      <c r="S312" s="10" t="s">
        <v>843</v>
      </c>
      <c r="T312" s="20">
        <v>36923</v>
      </c>
      <c r="U312" s="10" t="s">
        <v>126</v>
      </c>
    </row>
    <row r="313" spans="1:21" ht="30" customHeight="1" x14ac:dyDescent="0.25">
      <c r="A313" s="163"/>
      <c r="B313" s="7" t="s">
        <v>550</v>
      </c>
      <c r="C313" s="8" t="s">
        <v>817</v>
      </c>
      <c r="D313" s="7" t="s">
        <v>818</v>
      </c>
      <c r="E313" s="22" t="s">
        <v>844</v>
      </c>
      <c r="F313" s="31" t="s">
        <v>1310</v>
      </c>
      <c r="G313" s="23" t="s">
        <v>845</v>
      </c>
      <c r="H313" s="23"/>
      <c r="I313" s="24">
        <v>0</v>
      </c>
      <c r="J313" s="24">
        <v>0</v>
      </c>
      <c r="K313" s="24">
        <v>0</v>
      </c>
      <c r="L313" s="24">
        <v>0</v>
      </c>
      <c r="M313" s="24">
        <v>0</v>
      </c>
      <c r="N313" s="10">
        <v>1</v>
      </c>
      <c r="O313" s="12">
        <v>43466</v>
      </c>
      <c r="P313" s="12">
        <v>43830</v>
      </c>
      <c r="Q313" s="13">
        <v>43481.810416666667</v>
      </c>
      <c r="R313" s="10">
        <v>1</v>
      </c>
      <c r="S313" s="10" t="s">
        <v>846</v>
      </c>
      <c r="T313" s="20">
        <v>37803</v>
      </c>
      <c r="U313" s="10" t="s">
        <v>87</v>
      </c>
    </row>
    <row r="314" spans="1:21" ht="30" customHeight="1" x14ac:dyDescent="0.25">
      <c r="A314" s="163"/>
      <c r="B314" s="7" t="s">
        <v>550</v>
      </c>
      <c r="C314" s="8" t="s">
        <v>644</v>
      </c>
      <c r="D314" s="7" t="s">
        <v>645</v>
      </c>
      <c r="E314" s="22" t="s">
        <v>847</v>
      </c>
      <c r="F314" s="31" t="s">
        <v>1311</v>
      </c>
      <c r="G314" s="23" t="s">
        <v>848</v>
      </c>
      <c r="H314" s="23"/>
      <c r="I314" s="24">
        <v>0</v>
      </c>
      <c r="J314" s="24">
        <v>0</v>
      </c>
      <c r="K314" s="24">
        <v>0</v>
      </c>
      <c r="L314" s="24">
        <v>0</v>
      </c>
      <c r="M314" s="24">
        <v>0</v>
      </c>
      <c r="N314" s="10">
        <v>8</v>
      </c>
      <c r="O314" s="12">
        <v>43466</v>
      </c>
      <c r="P314" s="12">
        <v>43830</v>
      </c>
      <c r="Q314" s="13">
        <v>43481.810416666667</v>
      </c>
      <c r="R314" s="10">
        <v>2</v>
      </c>
      <c r="S314" s="10" t="s">
        <v>61</v>
      </c>
      <c r="T314" s="16" t="s">
        <v>849</v>
      </c>
      <c r="U314" s="10" t="s">
        <v>87</v>
      </c>
    </row>
    <row r="315" spans="1:21" ht="30" customHeight="1" x14ac:dyDescent="0.25">
      <c r="A315" s="163"/>
      <c r="B315" s="7" t="s">
        <v>550</v>
      </c>
      <c r="C315" s="8" t="s">
        <v>644</v>
      </c>
      <c r="D315" s="7" t="s">
        <v>645</v>
      </c>
      <c r="E315" s="22" t="s">
        <v>850</v>
      </c>
      <c r="F315" s="31" t="s">
        <v>1312</v>
      </c>
      <c r="G315" s="23" t="s">
        <v>851</v>
      </c>
      <c r="H315" s="23"/>
      <c r="I315" s="24">
        <v>0</v>
      </c>
      <c r="J315" s="24">
        <v>0</v>
      </c>
      <c r="K315" s="24">
        <v>0</v>
      </c>
      <c r="L315" s="24">
        <v>0</v>
      </c>
      <c r="M315" s="24">
        <v>0</v>
      </c>
      <c r="N315" s="10">
        <v>13</v>
      </c>
      <c r="O315" s="12">
        <v>43466</v>
      </c>
      <c r="P315" s="12">
        <v>43830</v>
      </c>
      <c r="Q315" s="13">
        <v>43481.810416666667</v>
      </c>
      <c r="R315" s="10">
        <v>1</v>
      </c>
      <c r="S315" s="10" t="s">
        <v>61</v>
      </c>
      <c r="T315" s="20">
        <v>38899</v>
      </c>
      <c r="U315" s="10" t="s">
        <v>87</v>
      </c>
    </row>
    <row r="316" spans="1:21" ht="30" customHeight="1" x14ac:dyDescent="0.25">
      <c r="A316" s="163"/>
      <c r="B316" s="7" t="s">
        <v>550</v>
      </c>
      <c r="C316" s="8" t="s">
        <v>627</v>
      </c>
      <c r="D316" s="7" t="s">
        <v>628</v>
      </c>
      <c r="E316" s="22" t="s">
        <v>852</v>
      </c>
      <c r="F316" s="31" t="s">
        <v>1313</v>
      </c>
      <c r="G316" s="23" t="s">
        <v>853</v>
      </c>
      <c r="H316" s="23"/>
      <c r="I316" s="24">
        <v>0</v>
      </c>
      <c r="J316" s="24">
        <v>0</v>
      </c>
      <c r="K316" s="24">
        <v>0</v>
      </c>
      <c r="L316" s="24">
        <v>0</v>
      </c>
      <c r="M316" s="24">
        <v>0</v>
      </c>
      <c r="N316" s="10">
        <v>13</v>
      </c>
      <c r="O316" s="12">
        <v>43466</v>
      </c>
      <c r="P316" s="12">
        <v>43830</v>
      </c>
      <c r="Q316" s="13">
        <v>43481.810416666667</v>
      </c>
      <c r="R316" s="10">
        <v>1</v>
      </c>
      <c r="S316" s="10" t="s">
        <v>854</v>
      </c>
      <c r="T316" s="20">
        <v>37257</v>
      </c>
      <c r="U316" s="10" t="s">
        <v>87</v>
      </c>
    </row>
    <row r="317" spans="1:21" ht="30" customHeight="1" x14ac:dyDescent="0.25">
      <c r="A317" s="163"/>
      <c r="B317" s="7" t="s">
        <v>550</v>
      </c>
      <c r="C317" s="8" t="s">
        <v>817</v>
      </c>
      <c r="D317" s="7" t="s">
        <v>818</v>
      </c>
      <c r="E317" s="22" t="s">
        <v>855</v>
      </c>
      <c r="F317" s="31" t="s">
        <v>1314</v>
      </c>
      <c r="G317" s="23" t="s">
        <v>856</v>
      </c>
      <c r="H317" s="23"/>
      <c r="I317" s="24">
        <v>0</v>
      </c>
      <c r="J317" s="24">
        <v>0</v>
      </c>
      <c r="K317" s="24">
        <v>0</v>
      </c>
      <c r="L317" s="24">
        <v>0</v>
      </c>
      <c r="M317" s="24">
        <v>0</v>
      </c>
      <c r="N317" s="10">
        <v>1</v>
      </c>
      <c r="O317" s="12">
        <v>43466</v>
      </c>
      <c r="P317" s="12">
        <v>43496</v>
      </c>
      <c r="Q317" s="13">
        <v>43481.810416666667</v>
      </c>
      <c r="R317" s="10">
        <v>1</v>
      </c>
      <c r="S317" s="10" t="s">
        <v>857</v>
      </c>
      <c r="T317" s="20">
        <v>37257</v>
      </c>
      <c r="U317" s="10" t="s">
        <v>87</v>
      </c>
    </row>
    <row r="318" spans="1:21" ht="30" customHeight="1" x14ac:dyDescent="0.25">
      <c r="A318" s="163"/>
      <c r="B318" s="7" t="s">
        <v>550</v>
      </c>
      <c r="C318" s="8" t="s">
        <v>817</v>
      </c>
      <c r="D318" s="7" t="s">
        <v>818</v>
      </c>
      <c r="E318" s="22" t="s">
        <v>858</v>
      </c>
      <c r="F318" s="31" t="s">
        <v>1315</v>
      </c>
      <c r="G318" s="23" t="s">
        <v>859</v>
      </c>
      <c r="H318" s="23"/>
      <c r="I318" s="24">
        <v>0</v>
      </c>
      <c r="J318" s="24">
        <v>0</v>
      </c>
      <c r="K318" s="24">
        <v>0</v>
      </c>
      <c r="L318" s="24">
        <v>0</v>
      </c>
      <c r="M318" s="24">
        <v>0</v>
      </c>
      <c r="N318" s="10">
        <v>13</v>
      </c>
      <c r="O318" s="12">
        <v>43466</v>
      </c>
      <c r="P318" s="12">
        <v>43830</v>
      </c>
      <c r="Q318" s="13">
        <v>43481.810416666667</v>
      </c>
      <c r="R318" s="10">
        <v>2</v>
      </c>
      <c r="S318" s="10" t="s">
        <v>860</v>
      </c>
      <c r="T318" s="16" t="s">
        <v>861</v>
      </c>
      <c r="U318" s="10" t="s">
        <v>87</v>
      </c>
    </row>
    <row r="319" spans="1:21" ht="30" customHeight="1" x14ac:dyDescent="0.25">
      <c r="A319" s="163"/>
      <c r="B319" s="7" t="s">
        <v>550</v>
      </c>
      <c r="C319" s="8" t="s">
        <v>672</v>
      </c>
      <c r="D319" s="7" t="s">
        <v>673</v>
      </c>
      <c r="E319" s="22" t="s">
        <v>862</v>
      </c>
      <c r="F319" s="31" t="s">
        <v>1316</v>
      </c>
      <c r="G319" s="23" t="s">
        <v>31</v>
      </c>
      <c r="H319" s="23" t="s">
        <v>1507</v>
      </c>
      <c r="I319" s="24">
        <v>40000</v>
      </c>
      <c r="J319" s="24">
        <v>45000</v>
      </c>
      <c r="K319" s="24">
        <v>50000</v>
      </c>
      <c r="L319" s="24">
        <v>55000</v>
      </c>
      <c r="M319" s="24">
        <v>60000</v>
      </c>
      <c r="N319" s="10">
        <v>7</v>
      </c>
      <c r="O319" s="12">
        <v>43466</v>
      </c>
      <c r="P319" s="12">
        <v>43646</v>
      </c>
      <c r="Q319" s="13">
        <v>43481.810416666667</v>
      </c>
      <c r="R319" s="10">
        <v>2</v>
      </c>
      <c r="S319" s="10" t="s">
        <v>863</v>
      </c>
      <c r="T319" s="16" t="s">
        <v>864</v>
      </c>
      <c r="U319" s="10" t="s">
        <v>107</v>
      </c>
    </row>
    <row r="320" spans="1:21" ht="30" customHeight="1" x14ac:dyDescent="0.25">
      <c r="A320" s="163"/>
      <c r="B320" s="7" t="s">
        <v>550</v>
      </c>
      <c r="C320" s="8" t="s">
        <v>865</v>
      </c>
      <c r="D320" s="7" t="s">
        <v>866</v>
      </c>
      <c r="E320" s="22" t="s">
        <v>867</v>
      </c>
      <c r="F320" s="31" t="s">
        <v>1317</v>
      </c>
      <c r="G320" s="23" t="s">
        <v>31</v>
      </c>
      <c r="H320" s="23"/>
      <c r="I320" s="24">
        <v>0</v>
      </c>
      <c r="J320" s="24">
        <v>0</v>
      </c>
      <c r="K320" s="24">
        <v>0</v>
      </c>
      <c r="L320" s="24">
        <v>0</v>
      </c>
      <c r="M320" s="24">
        <v>0</v>
      </c>
      <c r="N320" s="10">
        <v>13</v>
      </c>
      <c r="O320" s="12">
        <v>43466</v>
      </c>
      <c r="P320" s="12">
        <v>43830</v>
      </c>
      <c r="Q320" s="13">
        <v>43481.810416666667</v>
      </c>
      <c r="R320" s="10">
        <v>2</v>
      </c>
      <c r="S320" s="10" t="s">
        <v>868</v>
      </c>
      <c r="T320" s="16" t="s">
        <v>864</v>
      </c>
      <c r="U320" s="10" t="s">
        <v>107</v>
      </c>
    </row>
    <row r="321" spans="1:21" ht="30" customHeight="1" x14ac:dyDescent="0.25">
      <c r="A321" s="163"/>
      <c r="B321" s="7" t="s">
        <v>550</v>
      </c>
      <c r="C321" s="8" t="s">
        <v>865</v>
      </c>
      <c r="D321" s="7" t="s">
        <v>866</v>
      </c>
      <c r="E321" s="22" t="s">
        <v>869</v>
      </c>
      <c r="F321" s="31" t="s">
        <v>1318</v>
      </c>
      <c r="G321" s="23" t="s">
        <v>554</v>
      </c>
      <c r="H321" s="23"/>
      <c r="I321" s="24">
        <v>0</v>
      </c>
      <c r="J321" s="24">
        <v>0</v>
      </c>
      <c r="K321" s="24">
        <v>0</v>
      </c>
      <c r="L321" s="24">
        <v>0</v>
      </c>
      <c r="M321" s="24">
        <v>0</v>
      </c>
      <c r="N321" s="10">
        <v>13</v>
      </c>
      <c r="O321" s="12">
        <v>43466</v>
      </c>
      <c r="P321" s="12">
        <v>43830</v>
      </c>
      <c r="Q321" s="13">
        <v>43481.810416666667</v>
      </c>
      <c r="R321" s="10">
        <v>2</v>
      </c>
      <c r="S321" s="10" t="s">
        <v>870</v>
      </c>
      <c r="T321" s="16" t="s">
        <v>871</v>
      </c>
      <c r="U321" s="10" t="s">
        <v>347</v>
      </c>
    </row>
    <row r="322" spans="1:21" ht="30" customHeight="1" x14ac:dyDescent="0.25">
      <c r="A322" s="163"/>
      <c r="B322" s="7" t="s">
        <v>550</v>
      </c>
      <c r="C322" s="8" t="s">
        <v>672</v>
      </c>
      <c r="D322" s="7" t="s">
        <v>673</v>
      </c>
      <c r="E322" s="22" t="s">
        <v>872</v>
      </c>
      <c r="F322" s="31" t="s">
        <v>1319</v>
      </c>
      <c r="G322" s="23" t="s">
        <v>31</v>
      </c>
      <c r="H322" s="23"/>
      <c r="I322" s="24">
        <v>0</v>
      </c>
      <c r="J322" s="24">
        <v>0</v>
      </c>
      <c r="K322" s="24">
        <v>0</v>
      </c>
      <c r="L322" s="24">
        <v>0</v>
      </c>
      <c r="M322" s="24">
        <v>0</v>
      </c>
      <c r="N322" s="10">
        <v>0</v>
      </c>
      <c r="O322" s="12">
        <v>43647</v>
      </c>
      <c r="P322" s="12">
        <v>43830</v>
      </c>
      <c r="Q322" s="13">
        <v>43645.815416666665</v>
      </c>
      <c r="R322" s="10">
        <v>1</v>
      </c>
      <c r="S322" s="10" t="s">
        <v>873</v>
      </c>
      <c r="T322" s="20">
        <v>37348</v>
      </c>
      <c r="U322" s="10" t="s">
        <v>138</v>
      </c>
    </row>
    <row r="323" spans="1:21" ht="30" customHeight="1" x14ac:dyDescent="0.25">
      <c r="A323" s="163"/>
      <c r="B323" s="7" t="s">
        <v>550</v>
      </c>
      <c r="C323" s="8" t="s">
        <v>865</v>
      </c>
      <c r="D323" s="7" t="s">
        <v>866</v>
      </c>
      <c r="E323" s="22" t="s">
        <v>874</v>
      </c>
      <c r="F323" s="31" t="s">
        <v>1320</v>
      </c>
      <c r="G323" s="23" t="s">
        <v>31</v>
      </c>
      <c r="H323" s="23"/>
      <c r="I323" s="24">
        <v>0</v>
      </c>
      <c r="J323" s="24">
        <v>0</v>
      </c>
      <c r="K323" s="24">
        <v>0</v>
      </c>
      <c r="L323" s="24">
        <v>0</v>
      </c>
      <c r="M323" s="24">
        <v>0</v>
      </c>
      <c r="N323" s="10">
        <v>0</v>
      </c>
      <c r="O323" s="12">
        <v>1</v>
      </c>
      <c r="P323" s="12">
        <v>1</v>
      </c>
      <c r="Q323" s="13">
        <v>43645.817233796297</v>
      </c>
      <c r="R323" s="10">
        <v>2</v>
      </c>
      <c r="S323" s="10" t="s">
        <v>875</v>
      </c>
      <c r="T323" s="16" t="s">
        <v>476</v>
      </c>
      <c r="U323" s="10" t="s">
        <v>138</v>
      </c>
    </row>
    <row r="324" spans="1:21" ht="30" customHeight="1" x14ac:dyDescent="0.25">
      <c r="A324" s="163"/>
      <c r="B324" s="7" t="s">
        <v>550</v>
      </c>
      <c r="C324" s="8" t="s">
        <v>865</v>
      </c>
      <c r="D324" s="7" t="s">
        <v>866</v>
      </c>
      <c r="E324" s="22" t="s">
        <v>876</v>
      </c>
      <c r="F324" s="31" t="s">
        <v>1321</v>
      </c>
      <c r="G324" s="27"/>
      <c r="H324" s="27" t="s">
        <v>1442</v>
      </c>
      <c r="I324" s="24">
        <v>0</v>
      </c>
      <c r="J324" s="24">
        <v>0</v>
      </c>
      <c r="K324" s="24">
        <v>0</v>
      </c>
      <c r="L324" s="24">
        <v>0</v>
      </c>
      <c r="M324" s="24">
        <v>0</v>
      </c>
      <c r="N324" s="10">
        <v>0</v>
      </c>
      <c r="O324" s="12">
        <v>43617</v>
      </c>
      <c r="P324" s="12">
        <v>43830</v>
      </c>
      <c r="Q324" s="13">
        <v>43663.397361111114</v>
      </c>
      <c r="R324" s="10">
        <v>0</v>
      </c>
      <c r="S324" s="10" t="s">
        <v>877</v>
      </c>
      <c r="T324" s="16" t="s">
        <v>136</v>
      </c>
      <c r="U324" s="10" t="s">
        <v>374</v>
      </c>
    </row>
    <row r="325" spans="1:21" ht="30" customHeight="1" x14ac:dyDescent="0.25">
      <c r="A325" s="163"/>
      <c r="B325" s="7" t="s">
        <v>550</v>
      </c>
      <c r="C325" s="8" t="s">
        <v>672</v>
      </c>
      <c r="D325" s="7" t="s">
        <v>673</v>
      </c>
      <c r="E325" s="22" t="s">
        <v>878</v>
      </c>
      <c r="F325" s="31" t="s">
        <v>1322</v>
      </c>
      <c r="G325" s="27"/>
      <c r="H325" s="27" t="s">
        <v>1442</v>
      </c>
      <c r="I325" s="24">
        <v>0</v>
      </c>
      <c r="J325" s="24">
        <v>0</v>
      </c>
      <c r="K325" s="24">
        <v>0</v>
      </c>
      <c r="L325" s="24">
        <v>0</v>
      </c>
      <c r="M325" s="24">
        <v>0</v>
      </c>
      <c r="N325" s="10">
        <v>0</v>
      </c>
      <c r="O325" s="12">
        <v>43617</v>
      </c>
      <c r="P325" s="12">
        <v>43830</v>
      </c>
      <c r="Q325" s="13">
        <v>43663.404097222221</v>
      </c>
      <c r="R325" s="10">
        <v>0</v>
      </c>
      <c r="S325" s="10" t="s">
        <v>879</v>
      </c>
      <c r="T325" s="16" t="s">
        <v>136</v>
      </c>
      <c r="U325" s="10" t="s">
        <v>374</v>
      </c>
    </row>
    <row r="326" spans="1:21" ht="30" customHeight="1" x14ac:dyDescent="0.25">
      <c r="A326" s="163"/>
      <c r="B326" s="7" t="s">
        <v>550</v>
      </c>
      <c r="C326" s="8" t="s">
        <v>672</v>
      </c>
      <c r="D326" s="7" t="s">
        <v>673</v>
      </c>
      <c r="E326" s="22" t="s">
        <v>880</v>
      </c>
      <c r="F326" s="31" t="s">
        <v>1323</v>
      </c>
      <c r="G326" s="23" t="s">
        <v>31</v>
      </c>
      <c r="H326" s="23" t="s">
        <v>1442</v>
      </c>
      <c r="I326" s="24">
        <v>0</v>
      </c>
      <c r="J326" s="24">
        <v>0</v>
      </c>
      <c r="K326" s="24">
        <v>0</v>
      </c>
      <c r="L326" s="24">
        <v>0</v>
      </c>
      <c r="M326" s="24">
        <v>0</v>
      </c>
      <c r="N326" s="10">
        <v>0</v>
      </c>
      <c r="O326" s="12">
        <v>43617</v>
      </c>
      <c r="P326" s="12">
        <v>43830</v>
      </c>
      <c r="Q326" s="13">
        <v>43663.409872685188</v>
      </c>
      <c r="R326" s="10">
        <v>0</v>
      </c>
      <c r="S326" s="10" t="s">
        <v>881</v>
      </c>
      <c r="T326" s="16" t="s">
        <v>136</v>
      </c>
      <c r="U326" s="10" t="s">
        <v>380</v>
      </c>
    </row>
    <row r="327" spans="1:21" ht="30" customHeight="1" x14ac:dyDescent="0.25">
      <c r="A327" s="163"/>
      <c r="B327" s="7" t="s">
        <v>550</v>
      </c>
      <c r="C327" s="8" t="s">
        <v>865</v>
      </c>
      <c r="D327" s="7" t="s">
        <v>866</v>
      </c>
      <c r="E327" s="22" t="s">
        <v>882</v>
      </c>
      <c r="F327" s="31" t="s">
        <v>1324</v>
      </c>
      <c r="G327" s="27"/>
      <c r="H327" s="27" t="s">
        <v>1442</v>
      </c>
      <c r="I327" s="24">
        <v>0</v>
      </c>
      <c r="J327" s="24">
        <v>0</v>
      </c>
      <c r="K327" s="24">
        <v>0</v>
      </c>
      <c r="L327" s="24">
        <v>0</v>
      </c>
      <c r="M327" s="24">
        <v>0</v>
      </c>
      <c r="N327" s="10">
        <v>1</v>
      </c>
      <c r="O327" s="12">
        <v>43617</v>
      </c>
      <c r="P327" s="12">
        <v>43830</v>
      </c>
      <c r="Q327" s="13">
        <v>43663.411423611113</v>
      </c>
      <c r="R327" s="10">
        <v>1</v>
      </c>
      <c r="S327" s="10" t="s">
        <v>883</v>
      </c>
      <c r="T327" s="20">
        <v>37682</v>
      </c>
      <c r="U327" s="10" t="s">
        <v>374</v>
      </c>
    </row>
    <row r="328" spans="1:21" ht="30" customHeight="1" x14ac:dyDescent="0.25">
      <c r="A328" s="163"/>
      <c r="B328" s="7" t="s">
        <v>550</v>
      </c>
      <c r="C328" s="8" t="s">
        <v>865</v>
      </c>
      <c r="D328" s="7" t="s">
        <v>866</v>
      </c>
      <c r="E328" s="22" t="s">
        <v>884</v>
      </c>
      <c r="F328" s="31" t="s">
        <v>1325</v>
      </c>
      <c r="G328" s="27"/>
      <c r="H328" s="27" t="s">
        <v>1442</v>
      </c>
      <c r="I328" s="24">
        <v>0</v>
      </c>
      <c r="J328" s="24">
        <v>0</v>
      </c>
      <c r="K328" s="24">
        <v>0</v>
      </c>
      <c r="L328" s="24">
        <v>0</v>
      </c>
      <c r="M328" s="24">
        <v>0</v>
      </c>
      <c r="N328" s="10">
        <v>0</v>
      </c>
      <c r="O328" s="12">
        <v>43617</v>
      </c>
      <c r="P328" s="12">
        <v>43830</v>
      </c>
      <c r="Q328" s="13">
        <v>43663.421157407407</v>
      </c>
      <c r="R328" s="10">
        <v>0</v>
      </c>
      <c r="S328" s="10" t="s">
        <v>885</v>
      </c>
      <c r="T328" s="16" t="s">
        <v>136</v>
      </c>
      <c r="U328" s="10" t="s">
        <v>374</v>
      </c>
    </row>
    <row r="329" spans="1:21" ht="30" customHeight="1" x14ac:dyDescent="0.25">
      <c r="A329" s="163"/>
      <c r="B329" s="7" t="s">
        <v>550</v>
      </c>
      <c r="C329" s="8" t="s">
        <v>672</v>
      </c>
      <c r="D329" s="7" t="s">
        <v>673</v>
      </c>
      <c r="E329" s="22" t="s">
        <v>886</v>
      </c>
      <c r="F329" s="31" t="s">
        <v>1326</v>
      </c>
      <c r="G329" s="23" t="s">
        <v>31</v>
      </c>
      <c r="H329" s="23" t="s">
        <v>1442</v>
      </c>
      <c r="I329" s="24">
        <v>0</v>
      </c>
      <c r="J329" s="24">
        <v>0</v>
      </c>
      <c r="K329" s="24">
        <v>0</v>
      </c>
      <c r="L329" s="24">
        <v>0</v>
      </c>
      <c r="M329" s="24">
        <v>0</v>
      </c>
      <c r="N329" s="10">
        <v>0</v>
      </c>
      <c r="O329" s="12">
        <v>43617</v>
      </c>
      <c r="P329" s="12">
        <v>43830</v>
      </c>
      <c r="Q329" s="13">
        <v>43663.443460648145</v>
      </c>
      <c r="R329" s="10">
        <v>2</v>
      </c>
      <c r="S329" s="10" t="s">
        <v>887</v>
      </c>
      <c r="T329" s="16" t="s">
        <v>864</v>
      </c>
      <c r="U329" s="10" t="s">
        <v>141</v>
      </c>
    </row>
    <row r="330" spans="1:21" ht="30" customHeight="1" x14ac:dyDescent="0.25">
      <c r="A330" s="163"/>
      <c r="B330" s="7" t="s">
        <v>550</v>
      </c>
      <c r="C330" s="8" t="s">
        <v>672</v>
      </c>
      <c r="D330" s="7" t="s">
        <v>673</v>
      </c>
      <c r="E330" s="22" t="s">
        <v>888</v>
      </c>
      <c r="F330" s="31" t="s">
        <v>1327</v>
      </c>
      <c r="G330" s="23" t="s">
        <v>31</v>
      </c>
      <c r="H330" s="23" t="s">
        <v>1442</v>
      </c>
      <c r="I330" s="24">
        <v>0</v>
      </c>
      <c r="J330" s="24">
        <v>0</v>
      </c>
      <c r="K330" s="24">
        <v>0</v>
      </c>
      <c r="L330" s="24">
        <v>0</v>
      </c>
      <c r="M330" s="24">
        <v>0</v>
      </c>
      <c r="N330" s="10">
        <v>0</v>
      </c>
      <c r="O330" s="12">
        <v>43617</v>
      </c>
      <c r="P330" s="12">
        <v>43830</v>
      </c>
      <c r="Q330" s="13">
        <v>43663.445891203701</v>
      </c>
      <c r="R330" s="10">
        <v>4</v>
      </c>
      <c r="S330" s="10" t="s">
        <v>889</v>
      </c>
      <c r="T330" s="16" t="s">
        <v>864</v>
      </c>
      <c r="U330" s="10" t="s">
        <v>141</v>
      </c>
    </row>
    <row r="331" spans="1:21" ht="30" customHeight="1" x14ac:dyDescent="0.25">
      <c r="A331" s="163"/>
      <c r="B331" s="7" t="s">
        <v>550</v>
      </c>
      <c r="C331" s="8" t="s">
        <v>627</v>
      </c>
      <c r="D331" s="7" t="s">
        <v>628</v>
      </c>
      <c r="E331" s="22" t="s">
        <v>890</v>
      </c>
      <c r="F331" s="31" t="s">
        <v>1328</v>
      </c>
      <c r="G331" s="23" t="s">
        <v>891</v>
      </c>
      <c r="H331" s="23" t="s">
        <v>1442</v>
      </c>
      <c r="I331" s="24">
        <v>0</v>
      </c>
      <c r="J331" s="24">
        <v>0</v>
      </c>
      <c r="K331" s="24">
        <v>0</v>
      </c>
      <c r="L331" s="24">
        <v>0</v>
      </c>
      <c r="M331" s="24">
        <v>0</v>
      </c>
      <c r="N331" s="10">
        <v>1</v>
      </c>
      <c r="O331" s="12">
        <v>43466</v>
      </c>
      <c r="P331" s="12">
        <v>43830</v>
      </c>
      <c r="Q331" s="13">
        <v>43481.81040509259</v>
      </c>
      <c r="R331" s="10">
        <v>1</v>
      </c>
      <c r="S331" s="10" t="s">
        <v>892</v>
      </c>
      <c r="T331" s="20">
        <v>38808</v>
      </c>
      <c r="U331" s="10" t="s">
        <v>99</v>
      </c>
    </row>
    <row r="332" spans="1:21" ht="30" customHeight="1" x14ac:dyDescent="0.25">
      <c r="A332" s="163"/>
      <c r="B332" s="7" t="s">
        <v>550</v>
      </c>
      <c r="C332" s="8" t="s">
        <v>627</v>
      </c>
      <c r="D332" s="7" t="s">
        <v>628</v>
      </c>
      <c r="E332" s="22" t="s">
        <v>893</v>
      </c>
      <c r="F332" s="31" t="s">
        <v>1329</v>
      </c>
      <c r="G332" s="23" t="s">
        <v>894</v>
      </c>
      <c r="H332" s="7" t="s">
        <v>1442</v>
      </c>
      <c r="I332" s="24">
        <v>0</v>
      </c>
      <c r="J332" s="24">
        <v>0</v>
      </c>
      <c r="K332" s="24">
        <v>0</v>
      </c>
      <c r="L332" s="24">
        <v>0</v>
      </c>
      <c r="M332" s="24">
        <v>0</v>
      </c>
      <c r="N332" s="10">
        <v>13</v>
      </c>
      <c r="O332" s="12">
        <v>43466</v>
      </c>
      <c r="P332" s="12">
        <v>43830</v>
      </c>
      <c r="Q332" s="13">
        <v>43481.81040509259</v>
      </c>
      <c r="R332" s="10">
        <v>1</v>
      </c>
      <c r="S332" s="10" t="s">
        <v>895</v>
      </c>
      <c r="T332" s="20">
        <v>38808</v>
      </c>
      <c r="U332" s="10" t="s">
        <v>82</v>
      </c>
    </row>
    <row r="333" spans="1:21" ht="30" customHeight="1" x14ac:dyDescent="0.25">
      <c r="A333" s="163"/>
      <c r="B333" s="7" t="s">
        <v>550</v>
      </c>
      <c r="C333" s="8" t="s">
        <v>627</v>
      </c>
      <c r="D333" s="7" t="s">
        <v>628</v>
      </c>
      <c r="E333" s="22" t="s">
        <v>896</v>
      </c>
      <c r="F333" s="31" t="s">
        <v>1330</v>
      </c>
      <c r="G333" s="23" t="s">
        <v>897</v>
      </c>
      <c r="H333" s="23" t="s">
        <v>1442</v>
      </c>
      <c r="I333" s="24">
        <v>0</v>
      </c>
      <c r="J333" s="24">
        <v>0</v>
      </c>
      <c r="K333" s="24">
        <v>0</v>
      </c>
      <c r="L333" s="24">
        <v>0</v>
      </c>
      <c r="M333" s="24">
        <v>0</v>
      </c>
      <c r="N333" s="10">
        <v>13</v>
      </c>
      <c r="O333" s="12">
        <v>43466</v>
      </c>
      <c r="P333" s="12">
        <v>43830</v>
      </c>
      <c r="Q333" s="13">
        <v>43481.81040509259</v>
      </c>
      <c r="R333" s="10">
        <v>1</v>
      </c>
      <c r="S333" s="10" t="s">
        <v>898</v>
      </c>
      <c r="T333" s="20">
        <v>38808</v>
      </c>
      <c r="U333" s="10" t="s">
        <v>82</v>
      </c>
    </row>
    <row r="334" spans="1:21" ht="30" customHeight="1" x14ac:dyDescent="0.25">
      <c r="A334" s="163"/>
      <c r="B334" s="7" t="s">
        <v>550</v>
      </c>
      <c r="C334" s="8" t="s">
        <v>551</v>
      </c>
      <c r="D334" s="7" t="s">
        <v>552</v>
      </c>
      <c r="E334" s="22" t="s">
        <v>899</v>
      </c>
      <c r="F334" s="31" t="s">
        <v>1331</v>
      </c>
      <c r="G334" s="23" t="s">
        <v>891</v>
      </c>
      <c r="H334" s="7" t="s">
        <v>1442</v>
      </c>
      <c r="I334" s="24">
        <v>0</v>
      </c>
      <c r="J334" s="24">
        <v>0</v>
      </c>
      <c r="K334" s="24">
        <v>0</v>
      </c>
      <c r="L334" s="24">
        <v>0</v>
      </c>
      <c r="M334" s="24">
        <v>0</v>
      </c>
      <c r="N334" s="10">
        <v>13</v>
      </c>
      <c r="O334" s="12">
        <v>43466</v>
      </c>
      <c r="P334" s="12">
        <v>43830</v>
      </c>
      <c r="Q334" s="13">
        <v>43481.81040509259</v>
      </c>
      <c r="R334" s="10">
        <v>3</v>
      </c>
      <c r="S334" s="10" t="s">
        <v>900</v>
      </c>
      <c r="T334" s="16" t="s">
        <v>570</v>
      </c>
      <c r="U334" s="10" t="s">
        <v>105</v>
      </c>
    </row>
    <row r="335" spans="1:21" ht="30" customHeight="1" x14ac:dyDescent="0.25">
      <c r="A335" s="163"/>
      <c r="B335" s="7" t="s">
        <v>550</v>
      </c>
      <c r="C335" s="8" t="s">
        <v>551</v>
      </c>
      <c r="D335" s="7" t="s">
        <v>552</v>
      </c>
      <c r="E335" s="22" t="s">
        <v>901</v>
      </c>
      <c r="F335" s="31" t="s">
        <v>1332</v>
      </c>
      <c r="G335" s="23" t="s">
        <v>891</v>
      </c>
      <c r="H335" s="7" t="s">
        <v>1442</v>
      </c>
      <c r="I335" s="24">
        <v>0</v>
      </c>
      <c r="J335" s="24">
        <v>0</v>
      </c>
      <c r="K335" s="24">
        <v>0</v>
      </c>
      <c r="L335" s="24">
        <v>0</v>
      </c>
      <c r="M335" s="24">
        <v>0</v>
      </c>
      <c r="N335" s="10">
        <v>13</v>
      </c>
      <c r="O335" s="12">
        <v>43466</v>
      </c>
      <c r="P335" s="12">
        <v>43830</v>
      </c>
      <c r="Q335" s="13">
        <v>43481.81040509259</v>
      </c>
      <c r="R335" s="10">
        <v>3</v>
      </c>
      <c r="S335" s="10" t="s">
        <v>900</v>
      </c>
      <c r="T335" s="16" t="s">
        <v>902</v>
      </c>
      <c r="U335" s="10" t="s">
        <v>99</v>
      </c>
    </row>
    <row r="336" spans="1:21" ht="30" customHeight="1" x14ac:dyDescent="0.25">
      <c r="A336" s="163"/>
      <c r="B336" s="7" t="s">
        <v>550</v>
      </c>
      <c r="C336" s="8" t="s">
        <v>627</v>
      </c>
      <c r="D336" s="7" t="s">
        <v>628</v>
      </c>
      <c r="E336" s="22" t="s">
        <v>903</v>
      </c>
      <c r="F336" s="31" t="s">
        <v>1333</v>
      </c>
      <c r="G336" s="23" t="s">
        <v>31</v>
      </c>
      <c r="H336" s="7" t="s">
        <v>1442</v>
      </c>
      <c r="I336" s="24">
        <v>0</v>
      </c>
      <c r="J336" s="24">
        <v>0</v>
      </c>
      <c r="K336" s="24">
        <v>0</v>
      </c>
      <c r="L336" s="24">
        <v>0</v>
      </c>
      <c r="M336" s="24">
        <v>0</v>
      </c>
      <c r="N336" s="10">
        <v>13</v>
      </c>
      <c r="O336" s="12">
        <v>43466</v>
      </c>
      <c r="P336" s="12">
        <v>43830</v>
      </c>
      <c r="Q336" s="13">
        <v>43481.81040509259</v>
      </c>
      <c r="R336" s="10">
        <v>1</v>
      </c>
      <c r="S336" s="10" t="s">
        <v>904</v>
      </c>
      <c r="T336" s="20">
        <v>38808</v>
      </c>
      <c r="U336" s="10" t="s">
        <v>107</v>
      </c>
    </row>
    <row r="337" spans="1:21" ht="30" customHeight="1" x14ac:dyDescent="0.25">
      <c r="A337" s="163"/>
      <c r="B337" s="7" t="s">
        <v>550</v>
      </c>
      <c r="C337" s="8" t="s">
        <v>627</v>
      </c>
      <c r="D337" s="7" t="s">
        <v>628</v>
      </c>
      <c r="E337" s="22" t="s">
        <v>905</v>
      </c>
      <c r="F337" s="31" t="s">
        <v>1334</v>
      </c>
      <c r="G337" s="23" t="s">
        <v>554</v>
      </c>
      <c r="H337" s="7" t="s">
        <v>1442</v>
      </c>
      <c r="I337" s="24">
        <v>0</v>
      </c>
      <c r="J337" s="24">
        <v>0</v>
      </c>
      <c r="K337" s="24">
        <v>0</v>
      </c>
      <c r="L337" s="24">
        <v>0</v>
      </c>
      <c r="M337" s="24">
        <v>0</v>
      </c>
      <c r="N337" s="10">
        <v>13</v>
      </c>
      <c r="O337" s="12">
        <v>43466</v>
      </c>
      <c r="P337" s="12">
        <v>43830</v>
      </c>
      <c r="Q337" s="13">
        <v>43481.81040509259</v>
      </c>
      <c r="R337" s="10">
        <v>1</v>
      </c>
      <c r="S337" s="10" t="s">
        <v>892</v>
      </c>
      <c r="T337" s="20">
        <v>38808</v>
      </c>
      <c r="U337" s="10" t="s">
        <v>35</v>
      </c>
    </row>
    <row r="338" spans="1:21" ht="30" customHeight="1" x14ac:dyDescent="0.25">
      <c r="A338" s="163"/>
      <c r="B338" s="7" t="s">
        <v>550</v>
      </c>
      <c r="C338" s="8" t="s">
        <v>627</v>
      </c>
      <c r="D338" s="7" t="s">
        <v>628</v>
      </c>
      <c r="E338" s="22" t="s">
        <v>906</v>
      </c>
      <c r="F338" s="31" t="s">
        <v>1335</v>
      </c>
      <c r="G338" s="23" t="s">
        <v>891</v>
      </c>
      <c r="H338" s="23" t="s">
        <v>1442</v>
      </c>
      <c r="I338" s="24">
        <v>0</v>
      </c>
      <c r="J338" s="24">
        <v>0</v>
      </c>
      <c r="K338" s="24">
        <v>0</v>
      </c>
      <c r="L338" s="24">
        <v>0</v>
      </c>
      <c r="M338" s="24">
        <v>0</v>
      </c>
      <c r="N338" s="10">
        <v>13</v>
      </c>
      <c r="O338" s="12">
        <v>43466</v>
      </c>
      <c r="P338" s="12">
        <v>43830</v>
      </c>
      <c r="Q338" s="13">
        <v>43481.81040509259</v>
      </c>
      <c r="R338" s="10">
        <v>1</v>
      </c>
      <c r="S338" s="10" t="s">
        <v>907</v>
      </c>
      <c r="T338" s="20">
        <v>38777</v>
      </c>
      <c r="U338" s="10" t="s">
        <v>82</v>
      </c>
    </row>
    <row r="339" spans="1:21" ht="30" customHeight="1" x14ac:dyDescent="0.25">
      <c r="A339" s="163"/>
      <c r="B339" s="7" t="s">
        <v>550</v>
      </c>
      <c r="C339" s="8" t="s">
        <v>644</v>
      </c>
      <c r="D339" s="7" t="s">
        <v>645</v>
      </c>
      <c r="E339" s="22" t="s">
        <v>908</v>
      </c>
      <c r="F339" s="31" t="s">
        <v>1336</v>
      </c>
      <c r="G339" s="23" t="s">
        <v>31</v>
      </c>
      <c r="H339" s="7" t="s">
        <v>1442</v>
      </c>
      <c r="I339" s="24">
        <v>0</v>
      </c>
      <c r="J339" s="24">
        <v>0</v>
      </c>
      <c r="K339" s="24">
        <v>0</v>
      </c>
      <c r="L339" s="24">
        <v>0</v>
      </c>
      <c r="M339" s="24">
        <v>0</v>
      </c>
      <c r="N339" s="10">
        <v>1</v>
      </c>
      <c r="O339" s="12">
        <v>43466</v>
      </c>
      <c r="P339" s="12">
        <v>43830</v>
      </c>
      <c r="Q339" s="13">
        <v>43481.81040509259</v>
      </c>
      <c r="R339" s="10">
        <v>3</v>
      </c>
      <c r="S339" s="10" t="s">
        <v>909</v>
      </c>
      <c r="T339" s="16" t="s">
        <v>825</v>
      </c>
      <c r="U339" s="10" t="s">
        <v>134</v>
      </c>
    </row>
    <row r="340" spans="1:21" ht="30" customHeight="1" x14ac:dyDescent="0.25">
      <c r="A340" s="163"/>
      <c r="B340" s="7" t="s">
        <v>550</v>
      </c>
      <c r="C340" s="8" t="s">
        <v>627</v>
      </c>
      <c r="D340" s="7" t="s">
        <v>628</v>
      </c>
      <c r="E340" s="22" t="s">
        <v>910</v>
      </c>
      <c r="F340" s="31" t="s">
        <v>1337</v>
      </c>
      <c r="G340" s="23" t="s">
        <v>149</v>
      </c>
      <c r="H340" s="23" t="s">
        <v>1442</v>
      </c>
      <c r="I340" s="24">
        <v>0</v>
      </c>
      <c r="J340" s="24">
        <v>0</v>
      </c>
      <c r="K340" s="24">
        <v>0</v>
      </c>
      <c r="L340" s="24">
        <v>0</v>
      </c>
      <c r="M340" s="24">
        <v>0</v>
      </c>
      <c r="N340" s="10">
        <v>1</v>
      </c>
      <c r="O340" s="12">
        <v>43466</v>
      </c>
      <c r="P340" s="12">
        <v>43830</v>
      </c>
      <c r="Q340" s="10" t="s">
        <v>223</v>
      </c>
      <c r="R340" s="10">
        <v>4</v>
      </c>
      <c r="S340" s="10" t="s">
        <v>911</v>
      </c>
      <c r="T340" s="16" t="s">
        <v>912</v>
      </c>
      <c r="U340" s="10" t="s">
        <v>99</v>
      </c>
    </row>
    <row r="341" spans="1:21" ht="30" customHeight="1" x14ac:dyDescent="0.25">
      <c r="A341" s="163"/>
      <c r="B341" s="7" t="s">
        <v>550</v>
      </c>
      <c r="C341" s="8" t="s">
        <v>551</v>
      </c>
      <c r="D341" s="7" t="s">
        <v>552</v>
      </c>
      <c r="E341" s="22" t="s">
        <v>913</v>
      </c>
      <c r="F341" s="31" t="s">
        <v>1338</v>
      </c>
      <c r="G341" s="23" t="s">
        <v>31</v>
      </c>
      <c r="H341" s="23" t="s">
        <v>1442</v>
      </c>
      <c r="I341" s="24">
        <v>0</v>
      </c>
      <c r="J341" s="24">
        <v>0</v>
      </c>
      <c r="K341" s="24">
        <v>0</v>
      </c>
      <c r="L341" s="24">
        <v>0</v>
      </c>
      <c r="M341" s="24">
        <v>0</v>
      </c>
      <c r="N341" s="10">
        <v>1</v>
      </c>
      <c r="O341" s="12">
        <v>43466</v>
      </c>
      <c r="P341" s="12">
        <v>43830</v>
      </c>
      <c r="Q341" s="13">
        <v>43481.810416666667</v>
      </c>
      <c r="R341" s="10">
        <v>2</v>
      </c>
      <c r="S341" s="10" t="s">
        <v>914</v>
      </c>
      <c r="T341" s="16" t="s">
        <v>561</v>
      </c>
      <c r="U341" s="10" t="s">
        <v>105</v>
      </c>
    </row>
    <row r="342" spans="1:21" ht="30" customHeight="1" x14ac:dyDescent="0.25">
      <c r="A342" s="163"/>
      <c r="B342" s="7" t="s">
        <v>550</v>
      </c>
      <c r="C342" s="8" t="s">
        <v>627</v>
      </c>
      <c r="D342" s="7" t="s">
        <v>628</v>
      </c>
      <c r="E342" s="22" t="s">
        <v>915</v>
      </c>
      <c r="F342" s="31" t="s">
        <v>1339</v>
      </c>
      <c r="G342" s="23" t="s">
        <v>31</v>
      </c>
      <c r="H342" s="23" t="s">
        <v>1442</v>
      </c>
      <c r="I342" s="24">
        <v>0</v>
      </c>
      <c r="J342" s="24">
        <v>0</v>
      </c>
      <c r="K342" s="24">
        <v>0</v>
      </c>
      <c r="L342" s="24">
        <v>0</v>
      </c>
      <c r="M342" s="24">
        <v>0</v>
      </c>
      <c r="N342" s="10">
        <v>1</v>
      </c>
      <c r="O342" s="12">
        <v>43466</v>
      </c>
      <c r="P342" s="12">
        <v>43830</v>
      </c>
      <c r="Q342" s="13">
        <v>43481.810416666667</v>
      </c>
      <c r="R342" s="10">
        <v>1</v>
      </c>
      <c r="S342" s="10" t="s">
        <v>61</v>
      </c>
      <c r="T342" s="20">
        <v>37257</v>
      </c>
      <c r="U342" s="10" t="s">
        <v>35</v>
      </c>
    </row>
    <row r="343" spans="1:21" ht="30" customHeight="1" x14ac:dyDescent="0.25">
      <c r="A343" s="163"/>
      <c r="B343" s="7" t="s">
        <v>550</v>
      </c>
      <c r="C343" s="8" t="s">
        <v>627</v>
      </c>
      <c r="D343" s="7" t="s">
        <v>628</v>
      </c>
      <c r="E343" s="22" t="s">
        <v>916</v>
      </c>
      <c r="F343" s="31" t="s">
        <v>1340</v>
      </c>
      <c r="G343" s="23" t="s">
        <v>917</v>
      </c>
      <c r="H343" s="23" t="s">
        <v>1442</v>
      </c>
      <c r="I343" s="24">
        <v>0</v>
      </c>
      <c r="J343" s="24">
        <v>0</v>
      </c>
      <c r="K343" s="24">
        <v>0</v>
      </c>
      <c r="L343" s="24">
        <v>0</v>
      </c>
      <c r="M343" s="24">
        <v>0</v>
      </c>
      <c r="N343" s="10">
        <v>8</v>
      </c>
      <c r="O343" s="12">
        <v>43466</v>
      </c>
      <c r="P343" s="12">
        <v>43830</v>
      </c>
      <c r="Q343" s="13">
        <v>43481.810416666667</v>
      </c>
      <c r="R343" s="10">
        <v>1</v>
      </c>
      <c r="S343" s="10" t="s">
        <v>918</v>
      </c>
      <c r="T343" s="20">
        <v>38808</v>
      </c>
      <c r="U343" s="10" t="s">
        <v>134</v>
      </c>
    </row>
    <row r="344" spans="1:21" ht="30" customHeight="1" x14ac:dyDescent="0.25">
      <c r="A344" s="163"/>
      <c r="B344" s="7" t="s">
        <v>550</v>
      </c>
      <c r="C344" s="8" t="s">
        <v>627</v>
      </c>
      <c r="D344" s="7" t="s">
        <v>628</v>
      </c>
      <c r="E344" s="22" t="s">
        <v>919</v>
      </c>
      <c r="F344" s="31" t="s">
        <v>1341</v>
      </c>
      <c r="G344" s="23" t="s">
        <v>554</v>
      </c>
      <c r="H344" s="23" t="s">
        <v>1442</v>
      </c>
      <c r="I344" s="24">
        <v>0</v>
      </c>
      <c r="J344" s="24">
        <v>0</v>
      </c>
      <c r="K344" s="24">
        <v>0</v>
      </c>
      <c r="L344" s="24">
        <v>0</v>
      </c>
      <c r="M344" s="24">
        <v>0</v>
      </c>
      <c r="N344" s="10">
        <v>8</v>
      </c>
      <c r="O344" s="12">
        <v>43466</v>
      </c>
      <c r="P344" s="12">
        <v>43830</v>
      </c>
      <c r="Q344" s="13">
        <v>43481.810416666667</v>
      </c>
      <c r="R344" s="10">
        <v>1</v>
      </c>
      <c r="S344" s="10" t="s">
        <v>920</v>
      </c>
      <c r="T344" s="20">
        <v>39448</v>
      </c>
      <c r="U344" s="10" t="s">
        <v>134</v>
      </c>
    </row>
    <row r="345" spans="1:21" ht="30" customHeight="1" x14ac:dyDescent="0.25">
      <c r="A345" s="163"/>
      <c r="B345" s="7" t="s">
        <v>550</v>
      </c>
      <c r="C345" s="8" t="s">
        <v>644</v>
      </c>
      <c r="D345" s="7" t="s">
        <v>645</v>
      </c>
      <c r="E345" s="22" t="s">
        <v>921</v>
      </c>
      <c r="F345" s="31" t="s">
        <v>1342</v>
      </c>
      <c r="G345" s="23" t="s">
        <v>922</v>
      </c>
      <c r="H345" s="23" t="s">
        <v>1442</v>
      </c>
      <c r="I345" s="24">
        <v>6000</v>
      </c>
      <c r="J345" s="24">
        <v>7500</v>
      </c>
      <c r="K345" s="24">
        <v>9000</v>
      </c>
      <c r="L345" s="24">
        <v>10000</v>
      </c>
      <c r="M345" s="24">
        <v>13000</v>
      </c>
      <c r="N345" s="10">
        <v>8</v>
      </c>
      <c r="O345" s="12">
        <v>43466</v>
      </c>
      <c r="P345" s="12">
        <v>43830</v>
      </c>
      <c r="Q345" s="13">
        <v>43481.810416666667</v>
      </c>
      <c r="R345" s="10">
        <v>3</v>
      </c>
      <c r="S345" s="10" t="s">
        <v>923</v>
      </c>
      <c r="T345" s="16" t="s">
        <v>825</v>
      </c>
      <c r="U345" s="10" t="s">
        <v>134</v>
      </c>
    </row>
    <row r="346" spans="1:21" ht="30" customHeight="1" x14ac:dyDescent="0.25">
      <c r="A346" s="163"/>
      <c r="B346" s="7" t="s">
        <v>550</v>
      </c>
      <c r="C346" s="8" t="s">
        <v>627</v>
      </c>
      <c r="D346" s="7" t="s">
        <v>628</v>
      </c>
      <c r="E346" s="22" t="s">
        <v>924</v>
      </c>
      <c r="F346" s="31" t="s">
        <v>1343</v>
      </c>
      <c r="G346" s="23" t="s">
        <v>891</v>
      </c>
      <c r="H346" s="23" t="s">
        <v>1443</v>
      </c>
      <c r="I346" s="24">
        <v>9000</v>
      </c>
      <c r="J346" s="24">
        <v>10264</v>
      </c>
      <c r="K346" s="24">
        <v>12000</v>
      </c>
      <c r="L346" s="24">
        <v>13000</v>
      </c>
      <c r="M346" s="24">
        <v>14000</v>
      </c>
      <c r="N346" s="10">
        <v>1</v>
      </c>
      <c r="O346" s="12">
        <v>43466</v>
      </c>
      <c r="P346" s="12">
        <v>43830</v>
      </c>
      <c r="Q346" s="13">
        <v>43481.810416666667</v>
      </c>
      <c r="R346" s="10">
        <v>1</v>
      </c>
      <c r="S346" s="10" t="s">
        <v>925</v>
      </c>
      <c r="T346" s="20">
        <v>38808</v>
      </c>
      <c r="U346" s="10" t="s">
        <v>99</v>
      </c>
    </row>
    <row r="347" spans="1:21" ht="30" customHeight="1" x14ac:dyDescent="0.25">
      <c r="A347" s="163"/>
      <c r="B347" s="7" t="s">
        <v>550</v>
      </c>
      <c r="C347" s="8" t="s">
        <v>627</v>
      </c>
      <c r="D347" s="7" t="s">
        <v>628</v>
      </c>
      <c r="E347" s="22" t="s">
        <v>926</v>
      </c>
      <c r="F347" s="31" t="s">
        <v>1344</v>
      </c>
      <c r="G347" s="23" t="s">
        <v>927</v>
      </c>
      <c r="H347" s="23" t="s">
        <v>1442</v>
      </c>
      <c r="I347" s="24">
        <v>600</v>
      </c>
      <c r="J347" s="24">
        <v>1500</v>
      </c>
      <c r="K347" s="24">
        <v>1700</v>
      </c>
      <c r="L347" s="24">
        <v>1850</v>
      </c>
      <c r="M347" s="24">
        <v>2000</v>
      </c>
      <c r="N347" s="10">
        <v>1</v>
      </c>
      <c r="O347" s="12">
        <v>43466</v>
      </c>
      <c r="P347" s="12">
        <v>43830</v>
      </c>
      <c r="Q347" s="13">
        <v>43481.810416666667</v>
      </c>
      <c r="R347" s="10">
        <v>1</v>
      </c>
      <c r="S347" s="10" t="s">
        <v>928</v>
      </c>
      <c r="T347" s="20">
        <v>38808</v>
      </c>
      <c r="U347" s="10" t="s">
        <v>82</v>
      </c>
    </row>
    <row r="348" spans="1:21" ht="30" customHeight="1" x14ac:dyDescent="0.25">
      <c r="A348" s="163"/>
      <c r="B348" s="7" t="s">
        <v>550</v>
      </c>
      <c r="C348" s="8" t="s">
        <v>627</v>
      </c>
      <c r="D348" s="7" t="s">
        <v>628</v>
      </c>
      <c r="E348" s="22" t="s">
        <v>929</v>
      </c>
      <c r="F348" s="31" t="s">
        <v>1345</v>
      </c>
      <c r="G348" s="23" t="s">
        <v>930</v>
      </c>
      <c r="H348" s="23" t="s">
        <v>1442</v>
      </c>
      <c r="I348" s="24">
        <v>400</v>
      </c>
      <c r="J348" s="24">
        <v>800</v>
      </c>
      <c r="K348" s="24">
        <v>1000</v>
      </c>
      <c r="L348" s="24">
        <v>1400</v>
      </c>
      <c r="M348" s="24">
        <v>1600</v>
      </c>
      <c r="N348" s="10">
        <v>1</v>
      </c>
      <c r="O348" s="12">
        <v>43466</v>
      </c>
      <c r="P348" s="12">
        <v>43830</v>
      </c>
      <c r="Q348" s="13">
        <v>43481.810416666667</v>
      </c>
      <c r="R348" s="10">
        <v>1</v>
      </c>
      <c r="S348" s="10" t="s">
        <v>931</v>
      </c>
      <c r="T348" s="20">
        <v>38808</v>
      </c>
      <c r="U348" s="10" t="s">
        <v>82</v>
      </c>
    </row>
    <row r="349" spans="1:21" ht="30" customHeight="1" x14ac:dyDescent="0.25">
      <c r="A349" s="163"/>
      <c r="B349" s="7" t="s">
        <v>550</v>
      </c>
      <c r="C349" s="8" t="s">
        <v>627</v>
      </c>
      <c r="D349" s="7" t="s">
        <v>628</v>
      </c>
      <c r="E349" s="22" t="s">
        <v>932</v>
      </c>
      <c r="F349" s="31" t="s">
        <v>1346</v>
      </c>
      <c r="G349" s="23" t="s">
        <v>31</v>
      </c>
      <c r="H349" s="7" t="s">
        <v>1442</v>
      </c>
      <c r="I349" s="24">
        <v>0</v>
      </c>
      <c r="J349" s="24">
        <v>0</v>
      </c>
      <c r="K349" s="24">
        <v>0</v>
      </c>
      <c r="L349" s="24">
        <v>0</v>
      </c>
      <c r="M349" s="24">
        <v>0</v>
      </c>
      <c r="N349" s="10">
        <v>1</v>
      </c>
      <c r="O349" s="12">
        <v>43466</v>
      </c>
      <c r="P349" s="12">
        <v>43830</v>
      </c>
      <c r="Q349" s="13">
        <v>43481.810416666667</v>
      </c>
      <c r="R349" s="10">
        <v>1</v>
      </c>
      <c r="S349" s="10" t="s">
        <v>933</v>
      </c>
      <c r="T349" s="20">
        <v>38808</v>
      </c>
      <c r="U349" s="10" t="s">
        <v>934</v>
      </c>
    </row>
    <row r="350" spans="1:21" ht="30" customHeight="1" x14ac:dyDescent="0.25">
      <c r="A350" s="163"/>
      <c r="B350" s="7" t="s">
        <v>550</v>
      </c>
      <c r="C350" s="8" t="s">
        <v>613</v>
      </c>
      <c r="D350" s="7" t="s">
        <v>614</v>
      </c>
      <c r="E350" s="28"/>
      <c r="F350" s="31" t="s">
        <v>1347</v>
      </c>
      <c r="G350" s="23" t="s">
        <v>930</v>
      </c>
      <c r="H350" s="23" t="s">
        <v>1442</v>
      </c>
      <c r="I350" s="24">
        <v>0</v>
      </c>
      <c r="J350" s="24">
        <v>0</v>
      </c>
      <c r="K350" s="24">
        <v>0</v>
      </c>
      <c r="L350" s="24">
        <v>0</v>
      </c>
      <c r="M350" s="24">
        <v>0</v>
      </c>
      <c r="N350" s="10">
        <v>5</v>
      </c>
      <c r="O350" s="12">
        <v>43466</v>
      </c>
      <c r="P350" s="12">
        <v>43830</v>
      </c>
      <c r="Q350" s="13">
        <v>43481.810416666667</v>
      </c>
      <c r="R350" s="10">
        <v>1</v>
      </c>
      <c r="S350" s="10" t="s">
        <v>935</v>
      </c>
      <c r="T350" s="20">
        <v>38412</v>
      </c>
      <c r="U350" s="10" t="s">
        <v>82</v>
      </c>
    </row>
    <row r="351" spans="1:21" ht="30" customHeight="1" x14ac:dyDescent="0.25">
      <c r="A351" s="163"/>
      <c r="B351" s="7" t="s">
        <v>550</v>
      </c>
      <c r="C351" s="8" t="s">
        <v>627</v>
      </c>
      <c r="D351" s="7" t="s">
        <v>628</v>
      </c>
      <c r="E351" s="22" t="s">
        <v>936</v>
      </c>
      <c r="F351" s="31" t="s">
        <v>1348</v>
      </c>
      <c r="G351" s="23" t="s">
        <v>31</v>
      </c>
      <c r="H351" s="23"/>
      <c r="I351" s="24">
        <v>0</v>
      </c>
      <c r="J351" s="24">
        <v>0</v>
      </c>
      <c r="K351" s="24">
        <v>0</v>
      </c>
      <c r="L351" s="24">
        <v>0</v>
      </c>
      <c r="M351" s="24">
        <v>0</v>
      </c>
      <c r="N351" s="10">
        <v>13</v>
      </c>
      <c r="O351" s="12">
        <v>43466</v>
      </c>
      <c r="P351" s="12">
        <v>43830</v>
      </c>
      <c r="Q351" s="13">
        <v>43481.810416666667</v>
      </c>
      <c r="R351" s="10">
        <v>1</v>
      </c>
      <c r="S351" s="10" t="s">
        <v>937</v>
      </c>
      <c r="T351" s="20">
        <v>38808</v>
      </c>
      <c r="U351" s="10" t="s">
        <v>934</v>
      </c>
    </row>
    <row r="352" spans="1:21" ht="30" customHeight="1" x14ac:dyDescent="0.25">
      <c r="A352" s="163"/>
      <c r="B352" s="7" t="s">
        <v>550</v>
      </c>
      <c r="C352" s="8" t="s">
        <v>627</v>
      </c>
      <c r="D352" s="7" t="s">
        <v>628</v>
      </c>
      <c r="E352" s="22" t="s">
        <v>938</v>
      </c>
      <c r="F352" s="31" t="s">
        <v>1349</v>
      </c>
      <c r="G352" s="23" t="s">
        <v>939</v>
      </c>
      <c r="H352" s="23"/>
      <c r="I352" s="24">
        <v>0</v>
      </c>
      <c r="J352" s="24">
        <v>0</v>
      </c>
      <c r="K352" s="24">
        <v>0</v>
      </c>
      <c r="L352" s="24">
        <v>0</v>
      </c>
      <c r="M352" s="24">
        <v>0</v>
      </c>
      <c r="N352" s="10">
        <v>1</v>
      </c>
      <c r="O352" s="12">
        <v>43466</v>
      </c>
      <c r="P352" s="12">
        <v>43830</v>
      </c>
      <c r="Q352" s="13">
        <v>43481.810416666667</v>
      </c>
      <c r="R352" s="10">
        <v>1</v>
      </c>
      <c r="S352" s="10" t="s">
        <v>940</v>
      </c>
      <c r="T352" s="20">
        <v>38412</v>
      </c>
      <c r="U352" s="10" t="s">
        <v>87</v>
      </c>
    </row>
    <row r="353" spans="1:21" ht="30" customHeight="1" x14ac:dyDescent="0.25">
      <c r="A353" s="163"/>
      <c r="B353" s="7" t="s">
        <v>550</v>
      </c>
      <c r="C353" s="8" t="s">
        <v>627</v>
      </c>
      <c r="D353" s="7" t="s">
        <v>628</v>
      </c>
      <c r="E353" s="22" t="s">
        <v>941</v>
      </c>
      <c r="F353" s="31" t="s">
        <v>1350</v>
      </c>
      <c r="G353" s="23" t="s">
        <v>31</v>
      </c>
      <c r="H353" s="23"/>
      <c r="I353" s="24">
        <v>0</v>
      </c>
      <c r="J353" s="24">
        <v>0</v>
      </c>
      <c r="K353" s="24">
        <v>0</v>
      </c>
      <c r="L353" s="24">
        <v>0</v>
      </c>
      <c r="M353" s="24">
        <v>0</v>
      </c>
      <c r="N353" s="10">
        <v>1</v>
      </c>
      <c r="O353" s="12">
        <v>43466</v>
      </c>
      <c r="P353" s="12">
        <v>43830</v>
      </c>
      <c r="Q353" s="13">
        <v>43481.810416666667</v>
      </c>
      <c r="R353" s="10">
        <v>2</v>
      </c>
      <c r="S353" s="10" t="s">
        <v>942</v>
      </c>
      <c r="T353" s="16" t="s">
        <v>731</v>
      </c>
      <c r="U353" s="10" t="s">
        <v>732</v>
      </c>
    </row>
    <row r="354" spans="1:21" ht="30" customHeight="1" x14ac:dyDescent="0.25">
      <c r="A354" s="163"/>
      <c r="B354" s="7" t="s">
        <v>550</v>
      </c>
      <c r="C354" s="8" t="s">
        <v>627</v>
      </c>
      <c r="D354" s="7" t="s">
        <v>628</v>
      </c>
      <c r="E354" s="22" t="s">
        <v>943</v>
      </c>
      <c r="F354" s="31" t="s">
        <v>1351</v>
      </c>
      <c r="G354" s="23" t="s">
        <v>891</v>
      </c>
      <c r="H354" s="23"/>
      <c r="I354" s="24">
        <v>0</v>
      </c>
      <c r="J354" s="24">
        <v>0</v>
      </c>
      <c r="K354" s="24">
        <v>0</v>
      </c>
      <c r="L354" s="24">
        <v>0</v>
      </c>
      <c r="M354" s="24">
        <v>0</v>
      </c>
      <c r="N354" s="10">
        <v>1</v>
      </c>
      <c r="O354" s="12">
        <v>43466</v>
      </c>
      <c r="P354" s="12">
        <v>43830</v>
      </c>
      <c r="Q354" s="13">
        <v>43481.810416666667</v>
      </c>
      <c r="R354" s="10">
        <v>1</v>
      </c>
      <c r="S354" s="10" t="s">
        <v>61</v>
      </c>
      <c r="T354" s="20">
        <v>38808</v>
      </c>
      <c r="U354" s="10" t="s">
        <v>99</v>
      </c>
    </row>
    <row r="355" spans="1:21" ht="30" customHeight="1" x14ac:dyDescent="0.25">
      <c r="A355" s="163"/>
      <c r="B355" s="7" t="s">
        <v>550</v>
      </c>
      <c r="C355" s="8" t="s">
        <v>627</v>
      </c>
      <c r="D355" s="7" t="s">
        <v>628</v>
      </c>
      <c r="E355" s="22" t="s">
        <v>944</v>
      </c>
      <c r="F355" s="31" t="s">
        <v>1352</v>
      </c>
      <c r="G355" s="23" t="s">
        <v>922</v>
      </c>
      <c r="H355" s="7" t="s">
        <v>1401</v>
      </c>
      <c r="I355" s="24">
        <v>0</v>
      </c>
      <c r="J355" s="24">
        <v>0</v>
      </c>
      <c r="K355" s="24">
        <v>0</v>
      </c>
      <c r="L355" s="24">
        <v>0</v>
      </c>
      <c r="M355" s="24">
        <v>0</v>
      </c>
      <c r="N355" s="10">
        <v>13</v>
      </c>
      <c r="O355" s="12">
        <v>43466</v>
      </c>
      <c r="P355" s="12">
        <v>43830</v>
      </c>
      <c r="Q355" s="13">
        <v>43481.810416666667</v>
      </c>
      <c r="R355" s="10">
        <v>1</v>
      </c>
      <c r="S355" s="10" t="s">
        <v>945</v>
      </c>
      <c r="T355" s="20">
        <v>37257</v>
      </c>
      <c r="U355" s="10" t="s">
        <v>134</v>
      </c>
    </row>
    <row r="356" spans="1:21" ht="30" customHeight="1" x14ac:dyDescent="0.25">
      <c r="A356" s="163"/>
      <c r="B356" s="7" t="s">
        <v>550</v>
      </c>
      <c r="C356" s="8" t="s">
        <v>627</v>
      </c>
      <c r="D356" s="7" t="s">
        <v>628</v>
      </c>
      <c r="E356" s="22" t="s">
        <v>946</v>
      </c>
      <c r="F356" s="31" t="s">
        <v>1353</v>
      </c>
      <c r="G356" s="23" t="s">
        <v>947</v>
      </c>
      <c r="H356" s="7" t="s">
        <v>1401</v>
      </c>
      <c r="I356" s="24">
        <v>0</v>
      </c>
      <c r="J356" s="24">
        <v>0</v>
      </c>
      <c r="K356" s="24">
        <v>0</v>
      </c>
      <c r="L356" s="24">
        <v>0</v>
      </c>
      <c r="M356" s="24">
        <v>0</v>
      </c>
      <c r="N356" s="10">
        <v>13</v>
      </c>
      <c r="O356" s="12">
        <v>43466</v>
      </c>
      <c r="P356" s="12">
        <v>43830</v>
      </c>
      <c r="Q356" s="13">
        <v>43481.810416666667</v>
      </c>
      <c r="R356" s="10">
        <v>2</v>
      </c>
      <c r="S356" s="10" t="s">
        <v>61</v>
      </c>
      <c r="T356" s="16" t="s">
        <v>948</v>
      </c>
      <c r="U356" s="10" t="s">
        <v>134</v>
      </c>
    </row>
    <row r="357" spans="1:21" ht="30" customHeight="1" x14ac:dyDescent="0.25">
      <c r="A357" s="163"/>
      <c r="B357" s="7" t="s">
        <v>550</v>
      </c>
      <c r="C357" s="8" t="s">
        <v>627</v>
      </c>
      <c r="D357" s="7" t="s">
        <v>628</v>
      </c>
      <c r="E357" s="22" t="s">
        <v>949</v>
      </c>
      <c r="F357" s="31" t="s">
        <v>1354</v>
      </c>
      <c r="G357" s="23" t="s">
        <v>891</v>
      </c>
      <c r="H357" s="7" t="s">
        <v>1401</v>
      </c>
      <c r="I357" s="24">
        <v>0</v>
      </c>
      <c r="J357" s="24">
        <v>0</v>
      </c>
      <c r="K357" s="24">
        <v>0</v>
      </c>
      <c r="L357" s="24">
        <v>0</v>
      </c>
      <c r="M357" s="24">
        <v>0</v>
      </c>
      <c r="N357" s="10">
        <v>13</v>
      </c>
      <c r="O357" s="12">
        <v>43466</v>
      </c>
      <c r="P357" s="12">
        <v>43830</v>
      </c>
      <c r="Q357" s="13">
        <v>43481.810416666667</v>
      </c>
      <c r="R357" s="10">
        <v>3</v>
      </c>
      <c r="S357" s="10" t="s">
        <v>950</v>
      </c>
      <c r="T357" s="16" t="s">
        <v>951</v>
      </c>
      <c r="U357" s="10" t="s">
        <v>99</v>
      </c>
    </row>
    <row r="358" spans="1:21" ht="30" customHeight="1" x14ac:dyDescent="0.25">
      <c r="A358" s="163"/>
      <c r="B358" s="7" t="s">
        <v>550</v>
      </c>
      <c r="C358" s="8" t="s">
        <v>627</v>
      </c>
      <c r="D358" s="7" t="s">
        <v>628</v>
      </c>
      <c r="E358" s="22" t="s">
        <v>952</v>
      </c>
      <c r="F358" s="31" t="s">
        <v>1355</v>
      </c>
      <c r="G358" s="23" t="s">
        <v>894</v>
      </c>
      <c r="H358" s="23"/>
      <c r="I358" s="24">
        <v>0</v>
      </c>
      <c r="J358" s="24">
        <v>0</v>
      </c>
      <c r="K358" s="24">
        <v>0</v>
      </c>
      <c r="L358" s="24">
        <v>0</v>
      </c>
      <c r="M358" s="24">
        <v>0</v>
      </c>
      <c r="N358" s="10">
        <v>1</v>
      </c>
      <c r="O358" s="12">
        <v>43466</v>
      </c>
      <c r="P358" s="12">
        <v>43830</v>
      </c>
      <c r="Q358" s="13">
        <v>43481.810416666667</v>
      </c>
      <c r="R358" s="10">
        <v>1</v>
      </c>
      <c r="S358" s="10" t="s">
        <v>953</v>
      </c>
      <c r="T358" s="20">
        <v>38808</v>
      </c>
      <c r="U358" s="10" t="s">
        <v>82</v>
      </c>
    </row>
    <row r="359" spans="1:21" ht="30" customHeight="1" x14ac:dyDescent="0.25">
      <c r="A359" s="163"/>
      <c r="B359" s="7" t="s">
        <v>550</v>
      </c>
      <c r="C359" s="8" t="s">
        <v>627</v>
      </c>
      <c r="D359" s="7" t="s">
        <v>628</v>
      </c>
      <c r="E359" s="22" t="s">
        <v>954</v>
      </c>
      <c r="F359" s="31" t="s">
        <v>1356</v>
      </c>
      <c r="G359" s="23" t="s">
        <v>955</v>
      </c>
      <c r="H359" s="23"/>
      <c r="I359" s="24">
        <v>0</v>
      </c>
      <c r="J359" s="24">
        <v>0</v>
      </c>
      <c r="K359" s="24">
        <v>0</v>
      </c>
      <c r="L359" s="24">
        <v>0</v>
      </c>
      <c r="M359" s="24">
        <v>0</v>
      </c>
      <c r="N359" s="10">
        <v>8</v>
      </c>
      <c r="O359" s="12">
        <v>43466</v>
      </c>
      <c r="P359" s="12">
        <v>43830</v>
      </c>
      <c r="Q359" s="13">
        <v>43481.810416666667</v>
      </c>
      <c r="R359" s="10">
        <v>3</v>
      </c>
      <c r="S359" s="10" t="s">
        <v>956</v>
      </c>
      <c r="T359" s="16" t="s">
        <v>825</v>
      </c>
      <c r="U359" s="10" t="s">
        <v>134</v>
      </c>
    </row>
    <row r="360" spans="1:21" ht="30" customHeight="1" x14ac:dyDescent="0.25">
      <c r="A360" s="163"/>
      <c r="B360" s="7" t="s">
        <v>550</v>
      </c>
      <c r="C360" s="8" t="s">
        <v>627</v>
      </c>
      <c r="D360" s="7" t="s">
        <v>628</v>
      </c>
      <c r="E360" s="22" t="s">
        <v>957</v>
      </c>
      <c r="F360" s="31" t="s">
        <v>1357</v>
      </c>
      <c r="G360" s="23" t="s">
        <v>554</v>
      </c>
      <c r="H360" s="23"/>
      <c r="I360" s="24">
        <v>0</v>
      </c>
      <c r="J360" s="24">
        <v>0</v>
      </c>
      <c r="K360" s="24">
        <v>0</v>
      </c>
      <c r="L360" s="24">
        <v>0</v>
      </c>
      <c r="M360" s="24">
        <v>0</v>
      </c>
      <c r="N360" s="10">
        <v>1</v>
      </c>
      <c r="O360" s="12">
        <v>43466</v>
      </c>
      <c r="P360" s="12">
        <v>43830</v>
      </c>
      <c r="Q360" s="13">
        <v>43481.810416666667</v>
      </c>
      <c r="R360" s="10">
        <v>3</v>
      </c>
      <c r="S360" s="10" t="s">
        <v>958</v>
      </c>
      <c r="T360" s="16" t="s">
        <v>663</v>
      </c>
      <c r="U360" s="10" t="s">
        <v>35</v>
      </c>
    </row>
    <row r="361" spans="1:21" ht="30" customHeight="1" x14ac:dyDescent="0.25">
      <c r="A361" s="163"/>
      <c r="B361" s="7" t="s">
        <v>550</v>
      </c>
      <c r="C361" s="8" t="s">
        <v>627</v>
      </c>
      <c r="D361" s="7" t="s">
        <v>628</v>
      </c>
      <c r="E361" s="22" t="s">
        <v>959</v>
      </c>
      <c r="F361" s="31" t="s">
        <v>1358</v>
      </c>
      <c r="G361" s="23" t="s">
        <v>31</v>
      </c>
      <c r="H361" s="7"/>
      <c r="I361" s="24">
        <v>0</v>
      </c>
      <c r="J361" s="24">
        <v>0</v>
      </c>
      <c r="K361" s="24">
        <v>0</v>
      </c>
      <c r="L361" s="24">
        <v>0</v>
      </c>
      <c r="M361" s="24">
        <v>0</v>
      </c>
      <c r="N361" s="10">
        <v>13</v>
      </c>
      <c r="O361" s="12">
        <v>43466</v>
      </c>
      <c r="P361" s="12">
        <v>43830</v>
      </c>
      <c r="Q361" s="13">
        <v>43481.810416666667</v>
      </c>
      <c r="R361" s="10">
        <v>1</v>
      </c>
      <c r="S361" s="10" t="s">
        <v>960</v>
      </c>
      <c r="T361" s="20">
        <v>37257</v>
      </c>
      <c r="U361" s="10" t="s">
        <v>35</v>
      </c>
    </row>
    <row r="362" spans="1:21" ht="30" customHeight="1" x14ac:dyDescent="0.25">
      <c r="A362" s="163"/>
      <c r="B362" s="7" t="s">
        <v>550</v>
      </c>
      <c r="C362" s="8" t="s">
        <v>627</v>
      </c>
      <c r="D362" s="7" t="s">
        <v>628</v>
      </c>
      <c r="E362" s="22" t="s">
        <v>961</v>
      </c>
      <c r="F362" s="31" t="s">
        <v>1359</v>
      </c>
      <c r="G362" s="23" t="s">
        <v>962</v>
      </c>
      <c r="H362" s="23" t="s">
        <v>1407</v>
      </c>
      <c r="I362" s="24">
        <v>600</v>
      </c>
      <c r="J362" s="24">
        <v>2000</v>
      </c>
      <c r="K362" s="24">
        <v>2500</v>
      </c>
      <c r="L362" s="24">
        <v>3000</v>
      </c>
      <c r="M362" s="24">
        <v>3400</v>
      </c>
      <c r="N362" s="10">
        <v>1</v>
      </c>
      <c r="O362" s="12">
        <v>43466</v>
      </c>
      <c r="P362" s="12">
        <v>43830</v>
      </c>
      <c r="Q362" s="13">
        <v>43481.810416666667</v>
      </c>
      <c r="R362" s="10">
        <v>1</v>
      </c>
      <c r="S362" s="10" t="s">
        <v>963</v>
      </c>
      <c r="T362" s="20">
        <v>38808</v>
      </c>
      <c r="U362" s="10" t="s">
        <v>82</v>
      </c>
    </row>
    <row r="363" spans="1:21" ht="30" customHeight="1" x14ac:dyDescent="0.25">
      <c r="A363" s="163"/>
      <c r="B363" s="7" t="s">
        <v>550</v>
      </c>
      <c r="C363" s="8" t="s">
        <v>627</v>
      </c>
      <c r="D363" s="7" t="s">
        <v>628</v>
      </c>
      <c r="E363" s="22" t="s">
        <v>964</v>
      </c>
      <c r="F363" s="31" t="s">
        <v>1360</v>
      </c>
      <c r="G363" s="23" t="s">
        <v>31</v>
      </c>
      <c r="H363" s="23"/>
      <c r="I363" s="24">
        <v>0</v>
      </c>
      <c r="J363" s="24">
        <v>0</v>
      </c>
      <c r="K363" s="24">
        <v>0</v>
      </c>
      <c r="L363" s="24">
        <v>0</v>
      </c>
      <c r="M363" s="24">
        <v>0</v>
      </c>
      <c r="N363" s="10">
        <v>1</v>
      </c>
      <c r="O363" s="12">
        <v>43466</v>
      </c>
      <c r="P363" s="12">
        <v>43831</v>
      </c>
      <c r="Q363" s="13">
        <v>43598.575775462959</v>
      </c>
      <c r="R363" s="10">
        <v>1</v>
      </c>
      <c r="S363" s="10" t="s">
        <v>136</v>
      </c>
      <c r="T363" s="20">
        <v>36894</v>
      </c>
      <c r="U363" s="10" t="s">
        <v>965</v>
      </c>
    </row>
    <row r="364" spans="1:21" ht="30" customHeight="1" x14ac:dyDescent="0.25">
      <c r="A364" s="163"/>
      <c r="B364" s="7" t="s">
        <v>550</v>
      </c>
      <c r="C364" s="8" t="s">
        <v>627</v>
      </c>
      <c r="D364" s="7" t="s">
        <v>628</v>
      </c>
      <c r="E364" s="22" t="s">
        <v>966</v>
      </c>
      <c r="F364" s="31" t="s">
        <v>1361</v>
      </c>
      <c r="G364" s="23" t="s">
        <v>31</v>
      </c>
      <c r="H364" s="23"/>
      <c r="I364" s="24">
        <v>0</v>
      </c>
      <c r="J364" s="24">
        <v>0</v>
      </c>
      <c r="K364" s="24">
        <v>0</v>
      </c>
      <c r="L364" s="24">
        <v>0</v>
      </c>
      <c r="M364" s="24">
        <v>0</v>
      </c>
      <c r="N364" s="10">
        <v>1</v>
      </c>
      <c r="O364" s="12">
        <v>43466</v>
      </c>
      <c r="P364" s="12">
        <v>43831</v>
      </c>
      <c r="Q364" s="13">
        <v>43598.575775462959</v>
      </c>
      <c r="R364" s="10">
        <v>1</v>
      </c>
      <c r="S364" s="10" t="s">
        <v>136</v>
      </c>
      <c r="T364" s="20">
        <v>36894</v>
      </c>
      <c r="U364" s="10" t="s">
        <v>75</v>
      </c>
    </row>
    <row r="365" spans="1:21" ht="30" customHeight="1" x14ac:dyDescent="0.25">
      <c r="A365" s="163"/>
      <c r="B365" s="7" t="s">
        <v>550</v>
      </c>
      <c r="C365" s="8" t="s">
        <v>627</v>
      </c>
      <c r="D365" s="7" t="s">
        <v>628</v>
      </c>
      <c r="E365" s="22" t="s">
        <v>967</v>
      </c>
      <c r="F365" s="31" t="s">
        <v>1362</v>
      </c>
      <c r="G365" s="27"/>
      <c r="H365" s="27"/>
      <c r="I365" s="24">
        <v>0</v>
      </c>
      <c r="J365" s="24">
        <v>0</v>
      </c>
      <c r="K365" s="24">
        <v>0</v>
      </c>
      <c r="L365" s="24">
        <v>0</v>
      </c>
      <c r="M365" s="24">
        <v>0</v>
      </c>
      <c r="N365" s="10">
        <v>1</v>
      </c>
      <c r="O365" s="12">
        <v>43466</v>
      </c>
      <c r="P365" s="12">
        <v>43831</v>
      </c>
      <c r="Q365" s="13">
        <v>43598.575775462959</v>
      </c>
      <c r="R365" s="10">
        <v>1</v>
      </c>
      <c r="S365" s="10" t="s">
        <v>136</v>
      </c>
      <c r="T365" s="20">
        <v>36894</v>
      </c>
      <c r="U365" s="10" t="s">
        <v>339</v>
      </c>
    </row>
    <row r="366" spans="1:21" ht="30" customHeight="1" x14ac:dyDescent="0.25">
      <c r="A366" s="163"/>
      <c r="B366" s="7" t="s">
        <v>550</v>
      </c>
      <c r="C366" s="8" t="s">
        <v>627</v>
      </c>
      <c r="D366" s="7" t="s">
        <v>628</v>
      </c>
      <c r="E366" s="22" t="s">
        <v>968</v>
      </c>
      <c r="F366" s="31" t="s">
        <v>1363</v>
      </c>
      <c r="G366" s="23" t="s">
        <v>31</v>
      </c>
      <c r="H366" s="23"/>
      <c r="I366" s="24">
        <v>0</v>
      </c>
      <c r="J366" s="24">
        <v>0</v>
      </c>
      <c r="K366" s="24">
        <v>0</v>
      </c>
      <c r="L366" s="24">
        <v>0</v>
      </c>
      <c r="M366" s="24">
        <v>0</v>
      </c>
      <c r="N366" s="10">
        <v>1</v>
      </c>
      <c r="O366" s="12">
        <v>43466</v>
      </c>
      <c r="P366" s="12">
        <v>43831</v>
      </c>
      <c r="Q366" s="13">
        <v>43598.575775462959</v>
      </c>
      <c r="R366" s="10">
        <v>1</v>
      </c>
      <c r="S366" s="10" t="s">
        <v>136</v>
      </c>
      <c r="T366" s="20">
        <v>36894</v>
      </c>
      <c r="U366" s="10" t="s">
        <v>296</v>
      </c>
    </row>
    <row r="367" spans="1:21" ht="30" customHeight="1" x14ac:dyDescent="0.25">
      <c r="A367" s="163"/>
      <c r="B367" s="7" t="s">
        <v>550</v>
      </c>
      <c r="C367" s="8" t="s">
        <v>627</v>
      </c>
      <c r="D367" s="7" t="s">
        <v>628</v>
      </c>
      <c r="E367" s="22" t="s">
        <v>969</v>
      </c>
      <c r="F367" s="31" t="s">
        <v>1364</v>
      </c>
      <c r="G367" s="23" t="s">
        <v>31</v>
      </c>
      <c r="H367" s="23"/>
      <c r="I367" s="24">
        <v>0</v>
      </c>
      <c r="J367" s="24">
        <v>0</v>
      </c>
      <c r="K367" s="24">
        <v>0</v>
      </c>
      <c r="L367" s="24">
        <v>0</v>
      </c>
      <c r="M367" s="24">
        <v>0</v>
      </c>
      <c r="N367" s="10">
        <v>1</v>
      </c>
      <c r="O367" s="12">
        <v>43466</v>
      </c>
      <c r="P367" s="12">
        <v>43831</v>
      </c>
      <c r="Q367" s="13">
        <v>43598.575775462959</v>
      </c>
      <c r="R367" s="10">
        <v>1</v>
      </c>
      <c r="S367" s="10" t="s">
        <v>136</v>
      </c>
      <c r="T367" s="20">
        <v>36894</v>
      </c>
      <c r="U367" s="10" t="s">
        <v>934</v>
      </c>
    </row>
    <row r="368" spans="1:21" ht="30" customHeight="1" x14ac:dyDescent="0.25">
      <c r="A368" s="163"/>
      <c r="B368" s="7" t="s">
        <v>550</v>
      </c>
      <c r="C368" s="8" t="s">
        <v>627</v>
      </c>
      <c r="D368" s="7" t="s">
        <v>628</v>
      </c>
      <c r="E368" s="22" t="s">
        <v>970</v>
      </c>
      <c r="F368" s="31" t="s">
        <v>1365</v>
      </c>
      <c r="G368" s="23" t="s">
        <v>971</v>
      </c>
      <c r="H368" s="23"/>
      <c r="I368" s="24">
        <v>0</v>
      </c>
      <c r="J368" s="24">
        <v>0</v>
      </c>
      <c r="K368" s="24">
        <v>0</v>
      </c>
      <c r="L368" s="24">
        <v>0</v>
      </c>
      <c r="M368" s="24">
        <v>0</v>
      </c>
      <c r="N368" s="10">
        <v>1</v>
      </c>
      <c r="O368" s="12">
        <v>43466</v>
      </c>
      <c r="P368" s="12">
        <v>43831</v>
      </c>
      <c r="Q368" s="13">
        <v>43598.575775462959</v>
      </c>
      <c r="R368" s="10">
        <v>1</v>
      </c>
      <c r="S368" s="10" t="s">
        <v>136</v>
      </c>
      <c r="T368" s="20">
        <v>36894</v>
      </c>
      <c r="U368" s="10" t="s">
        <v>82</v>
      </c>
    </row>
    <row r="369" spans="1:21" ht="30" customHeight="1" x14ac:dyDescent="0.25">
      <c r="A369" s="163"/>
      <c r="B369" s="7" t="s">
        <v>550</v>
      </c>
      <c r="C369" s="8" t="s">
        <v>627</v>
      </c>
      <c r="D369" s="7" t="s">
        <v>628</v>
      </c>
      <c r="E369" s="22" t="s">
        <v>972</v>
      </c>
      <c r="F369" s="31" t="s">
        <v>1366</v>
      </c>
      <c r="G369" s="23" t="s">
        <v>31</v>
      </c>
      <c r="H369" s="23"/>
      <c r="I369" s="24">
        <v>0</v>
      </c>
      <c r="J369" s="24">
        <v>0</v>
      </c>
      <c r="K369" s="24">
        <v>0</v>
      </c>
      <c r="L369" s="24">
        <v>0</v>
      </c>
      <c r="M369" s="24">
        <v>0</v>
      </c>
      <c r="N369" s="10">
        <v>1</v>
      </c>
      <c r="O369" s="12">
        <v>43466</v>
      </c>
      <c r="P369" s="12">
        <v>43831</v>
      </c>
      <c r="Q369" s="13">
        <v>43598.575775462959</v>
      </c>
      <c r="R369" s="10">
        <v>1</v>
      </c>
      <c r="S369" s="10" t="s">
        <v>136</v>
      </c>
      <c r="T369" s="20">
        <v>36894</v>
      </c>
      <c r="U369" s="10" t="s">
        <v>732</v>
      </c>
    </row>
    <row r="370" spans="1:21" ht="30" customHeight="1" x14ac:dyDescent="0.25">
      <c r="A370" s="163"/>
      <c r="B370" s="7" t="s">
        <v>550</v>
      </c>
      <c r="C370" s="8" t="s">
        <v>627</v>
      </c>
      <c r="D370" s="7" t="s">
        <v>628</v>
      </c>
      <c r="E370" s="22" t="s">
        <v>973</v>
      </c>
      <c r="F370" s="31" t="s">
        <v>1367</v>
      </c>
      <c r="G370" s="27"/>
      <c r="H370" s="27"/>
      <c r="I370" s="24">
        <v>0</v>
      </c>
      <c r="J370" s="24">
        <v>0</v>
      </c>
      <c r="K370" s="24">
        <v>0</v>
      </c>
      <c r="L370" s="24">
        <v>0</v>
      </c>
      <c r="M370" s="24">
        <v>0</v>
      </c>
      <c r="N370" s="10">
        <v>1</v>
      </c>
      <c r="O370" s="12">
        <v>43466</v>
      </c>
      <c r="P370" s="12">
        <v>43831</v>
      </c>
      <c r="Q370" s="13">
        <v>43598.575775462959</v>
      </c>
      <c r="R370" s="10">
        <v>1</v>
      </c>
      <c r="S370" s="10" t="s">
        <v>136</v>
      </c>
      <c r="T370" s="20">
        <v>36894</v>
      </c>
      <c r="U370" s="10" t="s">
        <v>452</v>
      </c>
    </row>
    <row r="371" spans="1:21" ht="30" customHeight="1" x14ac:dyDescent="0.25">
      <c r="A371" s="163"/>
      <c r="B371" s="7" t="s">
        <v>550</v>
      </c>
      <c r="C371" s="8" t="s">
        <v>627</v>
      </c>
      <c r="D371" s="7" t="s">
        <v>628</v>
      </c>
      <c r="E371" s="22" t="s">
        <v>974</v>
      </c>
      <c r="F371" s="31" t="s">
        <v>1368</v>
      </c>
      <c r="G371" s="23" t="s">
        <v>31</v>
      </c>
      <c r="H371" s="23"/>
      <c r="I371" s="24">
        <v>0</v>
      </c>
      <c r="J371" s="24">
        <v>0</v>
      </c>
      <c r="K371" s="24">
        <v>0</v>
      </c>
      <c r="L371" s="24">
        <v>0</v>
      </c>
      <c r="M371" s="24">
        <v>0</v>
      </c>
      <c r="N371" s="10">
        <v>1</v>
      </c>
      <c r="O371" s="12">
        <v>43466</v>
      </c>
      <c r="P371" s="12">
        <v>43831</v>
      </c>
      <c r="Q371" s="13">
        <v>43598.575775462959</v>
      </c>
      <c r="R371" s="10">
        <v>1</v>
      </c>
      <c r="S371" s="10" t="s">
        <v>136</v>
      </c>
      <c r="T371" s="20">
        <v>36894</v>
      </c>
      <c r="U371" s="10" t="s">
        <v>975</v>
      </c>
    </row>
    <row r="372" spans="1:21" ht="30" customHeight="1" x14ac:dyDescent="0.25">
      <c r="A372" s="163"/>
      <c r="B372" s="7" t="s">
        <v>550</v>
      </c>
      <c r="C372" s="8" t="s">
        <v>627</v>
      </c>
      <c r="D372" s="7" t="s">
        <v>628</v>
      </c>
      <c r="E372" s="22" t="s">
        <v>976</v>
      </c>
      <c r="F372" s="31" t="s">
        <v>1369</v>
      </c>
      <c r="G372" s="23" t="s">
        <v>31</v>
      </c>
      <c r="H372" s="23"/>
      <c r="I372" s="24">
        <v>0</v>
      </c>
      <c r="J372" s="24">
        <v>0</v>
      </c>
      <c r="K372" s="24">
        <v>0</v>
      </c>
      <c r="L372" s="24">
        <v>0</v>
      </c>
      <c r="M372" s="24">
        <v>0</v>
      </c>
      <c r="N372" s="10">
        <v>1</v>
      </c>
      <c r="O372" s="12">
        <v>43466</v>
      </c>
      <c r="P372" s="12">
        <v>43831</v>
      </c>
      <c r="Q372" s="13">
        <v>43598.575775462959</v>
      </c>
      <c r="R372" s="10">
        <v>1</v>
      </c>
      <c r="S372" s="10" t="s">
        <v>136</v>
      </c>
      <c r="T372" s="20">
        <v>36894</v>
      </c>
      <c r="U372" s="10" t="s">
        <v>105</v>
      </c>
    </row>
    <row r="373" spans="1:21" ht="30" customHeight="1" x14ac:dyDescent="0.25">
      <c r="A373" s="163"/>
      <c r="B373" s="7" t="s">
        <v>550</v>
      </c>
      <c r="C373" s="8" t="s">
        <v>627</v>
      </c>
      <c r="D373" s="7" t="s">
        <v>628</v>
      </c>
      <c r="E373" s="22" t="s">
        <v>977</v>
      </c>
      <c r="F373" s="31" t="s">
        <v>1370</v>
      </c>
      <c r="G373" s="23" t="s">
        <v>31</v>
      </c>
      <c r="H373" s="23"/>
      <c r="I373" s="24">
        <v>0</v>
      </c>
      <c r="J373" s="24">
        <v>0</v>
      </c>
      <c r="K373" s="24">
        <v>0</v>
      </c>
      <c r="L373" s="24">
        <v>0</v>
      </c>
      <c r="M373" s="24">
        <v>0</v>
      </c>
      <c r="N373" s="10">
        <v>1</v>
      </c>
      <c r="O373" s="12">
        <v>43466</v>
      </c>
      <c r="P373" s="12">
        <v>43831</v>
      </c>
      <c r="Q373" s="13">
        <v>43598.575775462959</v>
      </c>
      <c r="R373" s="10">
        <v>1</v>
      </c>
      <c r="S373" s="10" t="s">
        <v>136</v>
      </c>
      <c r="T373" s="20">
        <v>36894</v>
      </c>
      <c r="U373" s="10" t="s">
        <v>103</v>
      </c>
    </row>
    <row r="374" spans="1:21" ht="30" customHeight="1" x14ac:dyDescent="0.25">
      <c r="A374" s="163"/>
      <c r="B374" s="7" t="s">
        <v>550</v>
      </c>
      <c r="C374" s="8" t="s">
        <v>627</v>
      </c>
      <c r="D374" s="7" t="s">
        <v>628</v>
      </c>
      <c r="E374" s="22" t="s">
        <v>978</v>
      </c>
      <c r="F374" s="31" t="s">
        <v>1371</v>
      </c>
      <c r="G374" s="23" t="s">
        <v>31</v>
      </c>
      <c r="H374" s="23"/>
      <c r="I374" s="24">
        <v>0</v>
      </c>
      <c r="J374" s="24">
        <v>0</v>
      </c>
      <c r="K374" s="24">
        <v>0</v>
      </c>
      <c r="L374" s="24">
        <v>0</v>
      </c>
      <c r="M374" s="24">
        <v>0</v>
      </c>
      <c r="N374" s="10">
        <v>1</v>
      </c>
      <c r="O374" s="12">
        <v>43466</v>
      </c>
      <c r="P374" s="12">
        <v>43831</v>
      </c>
      <c r="Q374" s="13">
        <v>43598.575775462959</v>
      </c>
      <c r="R374" s="10">
        <v>1</v>
      </c>
      <c r="S374" s="10" t="s">
        <v>136</v>
      </c>
      <c r="T374" s="20">
        <v>36894</v>
      </c>
      <c r="U374" s="10" t="s">
        <v>99</v>
      </c>
    </row>
    <row r="375" spans="1:21" ht="30" customHeight="1" x14ac:dyDescent="0.25">
      <c r="A375" s="163"/>
      <c r="B375" s="7" t="s">
        <v>550</v>
      </c>
      <c r="C375" s="8" t="s">
        <v>627</v>
      </c>
      <c r="D375" s="7" t="s">
        <v>628</v>
      </c>
      <c r="E375" s="22" t="s">
        <v>979</v>
      </c>
      <c r="F375" s="31" t="s">
        <v>1372</v>
      </c>
      <c r="G375" s="23" t="s">
        <v>891</v>
      </c>
      <c r="H375" s="23"/>
      <c r="I375" s="24">
        <v>0</v>
      </c>
      <c r="J375" s="24">
        <v>0</v>
      </c>
      <c r="K375" s="24">
        <v>0</v>
      </c>
      <c r="L375" s="24">
        <v>0</v>
      </c>
      <c r="M375" s="24">
        <v>0</v>
      </c>
      <c r="N375" s="10">
        <v>1</v>
      </c>
      <c r="O375" s="12">
        <v>43466</v>
      </c>
      <c r="P375" s="12">
        <v>43831</v>
      </c>
      <c r="Q375" s="13">
        <v>43598.575775462959</v>
      </c>
      <c r="R375" s="10">
        <v>1</v>
      </c>
      <c r="S375" s="10" t="s">
        <v>136</v>
      </c>
      <c r="T375" s="20">
        <v>36894</v>
      </c>
      <c r="U375" s="10" t="s">
        <v>87</v>
      </c>
    </row>
    <row r="376" spans="1:21" ht="30" customHeight="1" x14ac:dyDescent="0.25">
      <c r="A376" s="163"/>
      <c r="B376" s="7" t="s">
        <v>550</v>
      </c>
      <c r="C376" s="8" t="s">
        <v>627</v>
      </c>
      <c r="D376" s="7" t="s">
        <v>628</v>
      </c>
      <c r="E376" s="22" t="s">
        <v>980</v>
      </c>
      <c r="F376" s="31" t="s">
        <v>1373</v>
      </c>
      <c r="G376" s="23" t="s">
        <v>31</v>
      </c>
      <c r="H376" s="23"/>
      <c r="I376" s="24">
        <v>0</v>
      </c>
      <c r="J376" s="24">
        <v>0</v>
      </c>
      <c r="K376" s="24">
        <v>0</v>
      </c>
      <c r="L376" s="24">
        <v>0</v>
      </c>
      <c r="M376" s="24">
        <v>0</v>
      </c>
      <c r="N376" s="10">
        <v>1</v>
      </c>
      <c r="O376" s="12">
        <v>43466</v>
      </c>
      <c r="P376" s="12">
        <v>43831</v>
      </c>
      <c r="Q376" s="13">
        <v>43598.575775462959</v>
      </c>
      <c r="R376" s="10">
        <v>1</v>
      </c>
      <c r="S376" s="10" t="s">
        <v>136</v>
      </c>
      <c r="T376" s="20">
        <v>36894</v>
      </c>
      <c r="U376" s="10" t="s">
        <v>107</v>
      </c>
    </row>
    <row r="377" spans="1:21" ht="30" customHeight="1" x14ac:dyDescent="0.25">
      <c r="A377" s="163"/>
      <c r="B377" s="7" t="s">
        <v>550</v>
      </c>
      <c r="C377" s="8" t="s">
        <v>627</v>
      </c>
      <c r="D377" s="7" t="s">
        <v>628</v>
      </c>
      <c r="E377" s="22" t="s">
        <v>981</v>
      </c>
      <c r="F377" s="31" t="s">
        <v>1374</v>
      </c>
      <c r="G377" s="23" t="s">
        <v>31</v>
      </c>
      <c r="H377" s="23"/>
      <c r="I377" s="24">
        <v>0</v>
      </c>
      <c r="J377" s="24">
        <v>0</v>
      </c>
      <c r="K377" s="24">
        <v>0</v>
      </c>
      <c r="L377" s="24">
        <v>0</v>
      </c>
      <c r="M377" s="24">
        <v>0</v>
      </c>
      <c r="N377" s="10">
        <v>1</v>
      </c>
      <c r="O377" s="12">
        <v>43466</v>
      </c>
      <c r="P377" s="12">
        <v>43831</v>
      </c>
      <c r="Q377" s="13">
        <v>43598.575775462959</v>
      </c>
      <c r="R377" s="10">
        <v>1</v>
      </c>
      <c r="S377" s="10" t="s">
        <v>136</v>
      </c>
      <c r="T377" s="20">
        <v>36894</v>
      </c>
      <c r="U377" s="10" t="s">
        <v>26</v>
      </c>
    </row>
    <row r="378" spans="1:21" ht="30" customHeight="1" x14ac:dyDescent="0.25">
      <c r="A378" s="163"/>
      <c r="B378" s="7" t="s">
        <v>550</v>
      </c>
      <c r="C378" s="8" t="s">
        <v>627</v>
      </c>
      <c r="D378" s="7" t="s">
        <v>628</v>
      </c>
      <c r="E378" s="22" t="s">
        <v>982</v>
      </c>
      <c r="F378" s="31" t="s">
        <v>1375</v>
      </c>
      <c r="G378" s="23" t="s">
        <v>31</v>
      </c>
      <c r="H378" s="23"/>
      <c r="I378" s="24">
        <v>0</v>
      </c>
      <c r="J378" s="24">
        <v>0</v>
      </c>
      <c r="K378" s="24">
        <v>0</v>
      </c>
      <c r="L378" s="24">
        <v>0</v>
      </c>
      <c r="M378" s="24">
        <v>0</v>
      </c>
      <c r="N378" s="10">
        <v>1</v>
      </c>
      <c r="O378" s="12">
        <v>43466</v>
      </c>
      <c r="P378" s="12">
        <v>43831</v>
      </c>
      <c r="Q378" s="13">
        <v>43598.575775462959</v>
      </c>
      <c r="R378" s="10">
        <v>1</v>
      </c>
      <c r="S378" s="10" t="s">
        <v>136</v>
      </c>
      <c r="T378" s="20">
        <v>36894</v>
      </c>
      <c r="U378" s="10" t="s">
        <v>134</v>
      </c>
    </row>
    <row r="379" spans="1:21" ht="30" customHeight="1" x14ac:dyDescent="0.25">
      <c r="A379" s="163"/>
      <c r="B379" s="7" t="s">
        <v>550</v>
      </c>
      <c r="C379" s="8" t="s">
        <v>627</v>
      </c>
      <c r="D379" s="7" t="s">
        <v>628</v>
      </c>
      <c r="E379" s="22" t="s">
        <v>983</v>
      </c>
      <c r="F379" s="31" t="s">
        <v>1376</v>
      </c>
      <c r="G379" s="23" t="s">
        <v>31</v>
      </c>
      <c r="H379" s="23"/>
      <c r="I379" s="24">
        <v>0</v>
      </c>
      <c r="J379" s="24">
        <v>0</v>
      </c>
      <c r="K379" s="24">
        <v>0</v>
      </c>
      <c r="L379" s="24">
        <v>0</v>
      </c>
      <c r="M379" s="24">
        <v>0</v>
      </c>
      <c r="N379" s="10">
        <v>1</v>
      </c>
      <c r="O379" s="12">
        <v>43466</v>
      </c>
      <c r="P379" s="12">
        <v>43831</v>
      </c>
      <c r="Q379" s="13">
        <v>43598.575775462959</v>
      </c>
      <c r="R379" s="10">
        <v>1</v>
      </c>
      <c r="S379" s="10" t="s">
        <v>136</v>
      </c>
      <c r="T379" s="20">
        <v>36894</v>
      </c>
      <c r="U379" s="10" t="s">
        <v>35</v>
      </c>
    </row>
    <row r="380" spans="1:21" ht="30" customHeight="1" x14ac:dyDescent="0.25">
      <c r="A380" s="163"/>
      <c r="B380" s="7" t="s">
        <v>550</v>
      </c>
      <c r="C380" s="8" t="s">
        <v>627</v>
      </c>
      <c r="D380" s="7" t="s">
        <v>628</v>
      </c>
      <c r="E380" s="22" t="s">
        <v>984</v>
      </c>
      <c r="F380" s="31" t="s">
        <v>1377</v>
      </c>
      <c r="G380" s="23" t="s">
        <v>31</v>
      </c>
      <c r="H380" s="23"/>
      <c r="I380" s="24">
        <v>0</v>
      </c>
      <c r="J380" s="24">
        <v>0</v>
      </c>
      <c r="K380" s="24">
        <v>0</v>
      </c>
      <c r="L380" s="24">
        <v>0</v>
      </c>
      <c r="M380" s="24">
        <v>0</v>
      </c>
      <c r="N380" s="10">
        <v>1</v>
      </c>
      <c r="O380" s="12">
        <v>43466</v>
      </c>
      <c r="P380" s="12">
        <v>43831</v>
      </c>
      <c r="Q380" s="13">
        <v>43598.575775462959</v>
      </c>
      <c r="R380" s="10">
        <v>1</v>
      </c>
      <c r="S380" s="10" t="s">
        <v>136</v>
      </c>
      <c r="T380" s="20">
        <v>36894</v>
      </c>
      <c r="U380" s="10" t="s">
        <v>594</v>
      </c>
    </row>
    <row r="381" spans="1:21" ht="30" customHeight="1" x14ac:dyDescent="0.25">
      <c r="A381" s="163"/>
      <c r="B381" s="7" t="s">
        <v>550</v>
      </c>
      <c r="C381" s="8" t="s">
        <v>627</v>
      </c>
      <c r="D381" s="7" t="s">
        <v>628</v>
      </c>
      <c r="E381" s="22" t="s">
        <v>985</v>
      </c>
      <c r="F381" s="31" t="s">
        <v>1378</v>
      </c>
      <c r="G381" s="23" t="s">
        <v>31</v>
      </c>
      <c r="H381" s="23"/>
      <c r="I381" s="24">
        <v>0</v>
      </c>
      <c r="J381" s="24">
        <v>0</v>
      </c>
      <c r="K381" s="24">
        <v>0</v>
      </c>
      <c r="L381" s="24">
        <v>0</v>
      </c>
      <c r="M381" s="24">
        <v>0</v>
      </c>
      <c r="N381" s="10">
        <v>1</v>
      </c>
      <c r="O381" s="12">
        <v>43466</v>
      </c>
      <c r="P381" s="12">
        <v>43831</v>
      </c>
      <c r="Q381" s="13">
        <v>43598.575775462959</v>
      </c>
      <c r="R381" s="10">
        <v>1</v>
      </c>
      <c r="S381" s="10" t="s">
        <v>136</v>
      </c>
      <c r="T381" s="20">
        <v>36894</v>
      </c>
      <c r="U381" s="10" t="s">
        <v>126</v>
      </c>
    </row>
    <row r="382" spans="1:21" ht="30" customHeight="1" x14ac:dyDescent="0.25">
      <c r="A382" s="163"/>
      <c r="B382" s="7" t="s">
        <v>550</v>
      </c>
      <c r="C382" s="8" t="s">
        <v>627</v>
      </c>
      <c r="D382" s="7" t="s">
        <v>628</v>
      </c>
      <c r="E382" s="22" t="s">
        <v>986</v>
      </c>
      <c r="F382" s="31" t="s">
        <v>1379</v>
      </c>
      <c r="G382" s="23" t="s">
        <v>31</v>
      </c>
      <c r="H382" s="23"/>
      <c r="I382" s="24">
        <v>0</v>
      </c>
      <c r="J382" s="24">
        <v>0</v>
      </c>
      <c r="K382" s="24">
        <v>0</v>
      </c>
      <c r="L382" s="24">
        <v>0</v>
      </c>
      <c r="M382" s="24">
        <v>0</v>
      </c>
      <c r="N382" s="10">
        <v>1</v>
      </c>
      <c r="O382" s="12">
        <v>43466</v>
      </c>
      <c r="P382" s="12">
        <v>43831</v>
      </c>
      <c r="Q382" s="13">
        <v>43598.575775462959</v>
      </c>
      <c r="R382" s="10">
        <v>1</v>
      </c>
      <c r="S382" s="10" t="s">
        <v>136</v>
      </c>
      <c r="T382" s="20">
        <v>36894</v>
      </c>
      <c r="U382" s="10" t="s">
        <v>95</v>
      </c>
    </row>
    <row r="383" spans="1:21" ht="30" customHeight="1" x14ac:dyDescent="0.25">
      <c r="A383" s="163"/>
      <c r="B383" s="7" t="s">
        <v>550</v>
      </c>
      <c r="C383" s="8" t="s">
        <v>627</v>
      </c>
      <c r="D383" s="7" t="s">
        <v>628</v>
      </c>
      <c r="E383" s="22" t="s">
        <v>987</v>
      </c>
      <c r="F383" s="31" t="s">
        <v>1380</v>
      </c>
      <c r="G383" s="23" t="s">
        <v>31</v>
      </c>
      <c r="H383" s="23"/>
      <c r="I383" s="24">
        <v>0</v>
      </c>
      <c r="J383" s="24">
        <v>0</v>
      </c>
      <c r="K383" s="24">
        <v>0</v>
      </c>
      <c r="L383" s="24">
        <v>0</v>
      </c>
      <c r="M383" s="24">
        <v>0</v>
      </c>
      <c r="N383" s="10">
        <v>1</v>
      </c>
      <c r="O383" s="12">
        <v>43466</v>
      </c>
      <c r="P383" s="12">
        <v>43831</v>
      </c>
      <c r="Q383" s="13">
        <v>43598.575775462959</v>
      </c>
      <c r="R383" s="10">
        <v>1</v>
      </c>
      <c r="S383" s="10" t="s">
        <v>136</v>
      </c>
      <c r="T383" s="20">
        <v>36894</v>
      </c>
      <c r="U383" s="10" t="s">
        <v>202</v>
      </c>
    </row>
    <row r="384" spans="1:21" ht="30" customHeight="1" x14ac:dyDescent="0.25">
      <c r="A384" s="163"/>
      <c r="B384" s="7" t="s">
        <v>550</v>
      </c>
      <c r="C384" s="8" t="s">
        <v>627</v>
      </c>
      <c r="D384" s="7" t="s">
        <v>628</v>
      </c>
      <c r="E384" s="22" t="s">
        <v>988</v>
      </c>
      <c r="F384" s="31" t="s">
        <v>1381</v>
      </c>
      <c r="G384" s="23" t="s">
        <v>31</v>
      </c>
      <c r="H384" s="23"/>
      <c r="I384" s="24">
        <v>0</v>
      </c>
      <c r="J384" s="24">
        <v>0</v>
      </c>
      <c r="K384" s="24">
        <v>0</v>
      </c>
      <c r="L384" s="24">
        <v>0</v>
      </c>
      <c r="M384" s="24">
        <v>0</v>
      </c>
      <c r="N384" s="10">
        <v>1</v>
      </c>
      <c r="O384" s="12">
        <v>43466</v>
      </c>
      <c r="P384" s="12">
        <v>43831</v>
      </c>
      <c r="Q384" s="13">
        <v>43598.575775462959</v>
      </c>
      <c r="R384" s="10">
        <v>1</v>
      </c>
      <c r="S384" s="10" t="s">
        <v>136</v>
      </c>
      <c r="T384" s="20">
        <v>36894</v>
      </c>
      <c r="U384" s="10" t="s">
        <v>347</v>
      </c>
    </row>
    <row r="385" spans="1:21" ht="30" customHeight="1" x14ac:dyDescent="0.25">
      <c r="A385" s="163"/>
      <c r="B385" s="7" t="s">
        <v>550</v>
      </c>
      <c r="C385" s="8" t="s">
        <v>627</v>
      </c>
      <c r="D385" s="7" t="s">
        <v>628</v>
      </c>
      <c r="E385" s="22" t="s">
        <v>989</v>
      </c>
      <c r="F385" s="31" t="s">
        <v>1382</v>
      </c>
      <c r="G385" s="23" t="s">
        <v>31</v>
      </c>
      <c r="H385" s="23"/>
      <c r="I385" s="24">
        <v>0</v>
      </c>
      <c r="J385" s="24">
        <v>0</v>
      </c>
      <c r="K385" s="24">
        <v>0</v>
      </c>
      <c r="L385" s="24">
        <v>0</v>
      </c>
      <c r="M385" s="24">
        <v>0</v>
      </c>
      <c r="N385" s="10">
        <v>0</v>
      </c>
      <c r="O385" s="12">
        <v>43617</v>
      </c>
      <c r="P385" s="12">
        <v>43830</v>
      </c>
      <c r="Q385" s="13">
        <v>43663.703402777777</v>
      </c>
      <c r="R385" s="10">
        <v>0</v>
      </c>
      <c r="S385" s="10" t="s">
        <v>990</v>
      </c>
      <c r="T385" s="16" t="s">
        <v>136</v>
      </c>
      <c r="U385" s="10" t="s">
        <v>380</v>
      </c>
    </row>
    <row r="386" spans="1:21" ht="30" customHeight="1" x14ac:dyDescent="0.25">
      <c r="A386" s="163"/>
      <c r="B386" s="7" t="s">
        <v>550</v>
      </c>
      <c r="C386" s="8" t="s">
        <v>627</v>
      </c>
      <c r="D386" s="7" t="s">
        <v>628</v>
      </c>
      <c r="E386" s="22" t="s">
        <v>991</v>
      </c>
      <c r="F386" s="31" t="s">
        <v>1383</v>
      </c>
      <c r="G386" s="27"/>
      <c r="H386" s="27"/>
      <c r="I386" s="24">
        <v>0</v>
      </c>
      <c r="J386" s="24">
        <v>0</v>
      </c>
      <c r="K386" s="24">
        <v>0</v>
      </c>
      <c r="L386" s="24">
        <v>0</v>
      </c>
      <c r="M386" s="24">
        <v>0</v>
      </c>
      <c r="N386" s="10">
        <v>0</v>
      </c>
      <c r="O386" s="12">
        <v>43617</v>
      </c>
      <c r="P386" s="12">
        <v>43830</v>
      </c>
      <c r="Q386" s="13">
        <v>43663.704548611109</v>
      </c>
      <c r="R386" s="10">
        <v>0</v>
      </c>
      <c r="S386" s="10" t="s">
        <v>990</v>
      </c>
      <c r="T386" s="16" t="s">
        <v>136</v>
      </c>
      <c r="U386" s="10" t="s">
        <v>374</v>
      </c>
    </row>
    <row r="387" spans="1:21" ht="30" customHeight="1" x14ac:dyDescent="0.25">
      <c r="A387" s="163"/>
      <c r="B387" s="7" t="s">
        <v>550</v>
      </c>
      <c r="C387" s="8" t="s">
        <v>627</v>
      </c>
      <c r="D387" s="7" t="s">
        <v>628</v>
      </c>
      <c r="E387" s="22" t="s">
        <v>992</v>
      </c>
      <c r="F387" s="31" t="s">
        <v>1384</v>
      </c>
      <c r="G387" s="23" t="s">
        <v>31</v>
      </c>
      <c r="H387" s="23"/>
      <c r="I387" s="24">
        <v>0</v>
      </c>
      <c r="J387" s="24">
        <v>0</v>
      </c>
      <c r="K387" s="24">
        <v>0</v>
      </c>
      <c r="L387" s="24">
        <v>0</v>
      </c>
      <c r="M387" s="24">
        <v>0</v>
      </c>
      <c r="N387" s="10">
        <v>0</v>
      </c>
      <c r="O387" s="12">
        <v>43617</v>
      </c>
      <c r="P387" s="12">
        <v>43830</v>
      </c>
      <c r="Q387" s="13">
        <v>43663.705625000002</v>
      </c>
      <c r="R387" s="10">
        <v>0</v>
      </c>
      <c r="S387" s="10" t="s">
        <v>990</v>
      </c>
      <c r="T387" s="16" t="s">
        <v>136</v>
      </c>
      <c r="U387" s="10" t="s">
        <v>141</v>
      </c>
    </row>
    <row r="388" spans="1:21" ht="30" customHeight="1" x14ac:dyDescent="0.25">
      <c r="A388" s="164"/>
      <c r="B388" s="7" t="s">
        <v>550</v>
      </c>
      <c r="C388" s="8" t="s">
        <v>627</v>
      </c>
      <c r="D388" s="7" t="s">
        <v>628</v>
      </c>
      <c r="E388" s="22" t="s">
        <v>993</v>
      </c>
      <c r="F388" s="31" t="s">
        <v>1385</v>
      </c>
      <c r="G388" s="23" t="s">
        <v>31</v>
      </c>
      <c r="H388" s="23"/>
      <c r="I388" s="24">
        <v>0</v>
      </c>
      <c r="J388" s="24">
        <v>0</v>
      </c>
      <c r="K388" s="24">
        <v>0</v>
      </c>
      <c r="L388" s="24">
        <v>0</v>
      </c>
      <c r="M388" s="24">
        <v>0</v>
      </c>
      <c r="N388" s="10">
        <v>0</v>
      </c>
      <c r="O388" s="12">
        <v>43617</v>
      </c>
      <c r="P388" s="12">
        <v>43830</v>
      </c>
      <c r="Q388" s="13">
        <v>43663.706701388888</v>
      </c>
      <c r="R388" s="10">
        <v>0</v>
      </c>
      <c r="S388" s="10" t="s">
        <v>990</v>
      </c>
      <c r="T388" s="16" t="s">
        <v>136</v>
      </c>
      <c r="U388" s="10" t="s">
        <v>138</v>
      </c>
    </row>
    <row r="389" spans="1:21" ht="30" customHeight="1" x14ac:dyDescent="0.25">
      <c r="I389" s="64">
        <f>SUM(I2:I388)</f>
        <v>203600</v>
      </c>
      <c r="J389" s="64">
        <f t="shared" ref="J389:M389" si="0">SUM(J2:J388)</f>
        <v>988904</v>
      </c>
      <c r="K389" s="64">
        <f t="shared" si="0"/>
        <v>1238650</v>
      </c>
      <c r="L389" s="64">
        <f t="shared" si="0"/>
        <v>1291350</v>
      </c>
      <c r="M389" s="64">
        <f t="shared" si="0"/>
        <v>1352001</v>
      </c>
    </row>
    <row r="390" spans="1:21" ht="30" customHeight="1" x14ac:dyDescent="0.25">
      <c r="I390" s="64"/>
      <c r="J390" s="64"/>
      <c r="K390" s="64"/>
      <c r="L390" s="64"/>
      <c r="M390" s="64"/>
    </row>
    <row r="391" spans="1:21" ht="30" customHeight="1" x14ac:dyDescent="0.25">
      <c r="I391" s="64"/>
      <c r="J391" s="99"/>
      <c r="K391" s="64"/>
      <c r="L391" s="64"/>
      <c r="M391" s="64"/>
    </row>
  </sheetData>
  <sortState ref="A2:AJ388">
    <sortCondition ref="A2"/>
  </sortState>
  <mergeCells count="6">
    <mergeCell ref="A194:A388"/>
    <mergeCell ref="A130:A193"/>
    <mergeCell ref="A2:A21"/>
    <mergeCell ref="A22:A60"/>
    <mergeCell ref="A61:A95"/>
    <mergeCell ref="A96:A129"/>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workbookViewId="0">
      <selection activeCell="A16" sqref="A16"/>
    </sheetView>
  </sheetViews>
  <sheetFormatPr defaultRowHeight="15" x14ac:dyDescent="0.25"/>
  <cols>
    <col min="1" max="1" width="77.5703125" customWidth="1"/>
    <col min="2" max="2" width="14" customWidth="1"/>
    <col min="3" max="3" width="18" style="64" customWidth="1"/>
    <col min="4" max="4" width="14.5703125" style="64" customWidth="1"/>
    <col min="5" max="5" width="61.140625" bestFit="1" customWidth="1"/>
    <col min="6" max="6" width="114" bestFit="1" customWidth="1"/>
    <col min="7" max="7" width="87.42578125" bestFit="1" customWidth="1"/>
    <col min="8" max="8" width="91.140625" bestFit="1" customWidth="1"/>
    <col min="9" max="9" width="117.7109375" bestFit="1" customWidth="1"/>
    <col min="10" max="10" width="127.140625" bestFit="1" customWidth="1"/>
    <col min="11" max="11" width="85.5703125" bestFit="1" customWidth="1"/>
    <col min="12" max="12" width="84.5703125" bestFit="1" customWidth="1"/>
    <col min="13" max="13" width="85.42578125" bestFit="1" customWidth="1"/>
    <col min="14" max="14" width="88.5703125" bestFit="1" customWidth="1"/>
    <col min="15" max="15" width="154" bestFit="1" customWidth="1"/>
    <col min="16" max="16" width="73.7109375" bestFit="1" customWidth="1"/>
    <col min="17" max="17" width="140.42578125" bestFit="1" customWidth="1"/>
    <col min="18" max="18" width="87.42578125" bestFit="1" customWidth="1"/>
    <col min="19" max="19" width="48.42578125" bestFit="1" customWidth="1"/>
    <col min="20" max="20" width="50.140625" bestFit="1" customWidth="1"/>
    <col min="21" max="21" width="84.5703125" bestFit="1" customWidth="1"/>
    <col min="22" max="22" width="87.7109375" bestFit="1" customWidth="1"/>
    <col min="23" max="23" width="54" bestFit="1" customWidth="1"/>
    <col min="24" max="24" width="35.140625" bestFit="1" customWidth="1"/>
    <col min="25" max="25" width="46.28515625" bestFit="1" customWidth="1"/>
    <col min="26" max="26" width="5.5703125" customWidth="1"/>
    <col min="27" max="27" width="13.5703125" bestFit="1" customWidth="1"/>
  </cols>
  <sheetData>
    <row r="1" spans="1:4" x14ac:dyDescent="0.25">
      <c r="A1" s="29" t="s">
        <v>1005</v>
      </c>
      <c r="B1" t="s">
        <v>1470</v>
      </c>
      <c r="C1" s="64" t="s">
        <v>1462</v>
      </c>
      <c r="D1" s="64" t="s">
        <v>1463</v>
      </c>
    </row>
    <row r="2" spans="1:4" x14ac:dyDescent="0.25">
      <c r="A2" s="30">
        <v>797007002</v>
      </c>
      <c r="B2" s="75">
        <v>1</v>
      </c>
      <c r="C2" s="64">
        <v>0</v>
      </c>
      <c r="D2" s="64">
        <v>1500</v>
      </c>
    </row>
    <row r="3" spans="1:4" x14ac:dyDescent="0.25">
      <c r="A3" s="76" t="s">
        <v>501</v>
      </c>
      <c r="B3" s="75">
        <v>1</v>
      </c>
      <c r="C3" s="64">
        <v>0</v>
      </c>
      <c r="D3" s="64">
        <v>1500</v>
      </c>
    </row>
    <row r="4" spans="1:4" x14ac:dyDescent="0.25">
      <c r="A4" s="30" t="s">
        <v>1417</v>
      </c>
      <c r="B4" s="75">
        <v>8</v>
      </c>
      <c r="C4" s="64">
        <v>40000</v>
      </c>
      <c r="D4" s="64">
        <v>185000</v>
      </c>
    </row>
    <row r="5" spans="1:4" x14ac:dyDescent="0.25">
      <c r="A5" s="76" t="s">
        <v>319</v>
      </c>
      <c r="B5" s="75">
        <v>1</v>
      </c>
      <c r="C5" s="64">
        <v>0</v>
      </c>
      <c r="D5" s="64">
        <v>40000</v>
      </c>
    </row>
    <row r="6" spans="1:4" x14ac:dyDescent="0.25">
      <c r="A6" s="76" t="s">
        <v>425</v>
      </c>
      <c r="B6" s="75">
        <v>6</v>
      </c>
      <c r="C6" s="64">
        <v>0</v>
      </c>
      <c r="D6" s="64">
        <v>100000</v>
      </c>
    </row>
    <row r="7" spans="1:4" x14ac:dyDescent="0.25">
      <c r="A7" s="76" t="s">
        <v>673</v>
      </c>
      <c r="B7" s="75">
        <v>1</v>
      </c>
      <c r="C7" s="64">
        <v>40000</v>
      </c>
      <c r="D7" s="64">
        <v>45000</v>
      </c>
    </row>
    <row r="8" spans="1:4" x14ac:dyDescent="0.25">
      <c r="A8" s="30" t="s">
        <v>1458</v>
      </c>
      <c r="B8" s="75">
        <v>1</v>
      </c>
      <c r="C8" s="64">
        <v>500</v>
      </c>
      <c r="D8" s="64">
        <v>1000</v>
      </c>
    </row>
    <row r="9" spans="1:4" x14ac:dyDescent="0.25">
      <c r="A9" s="76" t="s">
        <v>395</v>
      </c>
      <c r="B9" s="75">
        <v>1</v>
      </c>
      <c r="C9" s="64">
        <v>500</v>
      </c>
      <c r="D9" s="64">
        <v>1000</v>
      </c>
    </row>
    <row r="10" spans="1:4" x14ac:dyDescent="0.25">
      <c r="A10" s="30" t="s">
        <v>1401</v>
      </c>
      <c r="B10" s="75">
        <v>20</v>
      </c>
      <c r="C10" s="64">
        <v>2000</v>
      </c>
      <c r="D10" s="64">
        <v>5500</v>
      </c>
    </row>
    <row r="11" spans="1:4" x14ac:dyDescent="0.25">
      <c r="A11" s="76" t="s">
        <v>143</v>
      </c>
      <c r="B11" s="75">
        <v>2</v>
      </c>
      <c r="C11" s="64">
        <v>0</v>
      </c>
      <c r="D11" s="64">
        <v>1500</v>
      </c>
    </row>
    <row r="12" spans="1:4" x14ac:dyDescent="0.25">
      <c r="A12" s="76" t="s">
        <v>248</v>
      </c>
      <c r="B12" s="75">
        <v>2</v>
      </c>
      <c r="C12" s="64">
        <v>0</v>
      </c>
      <c r="D12" s="64">
        <v>0</v>
      </c>
    </row>
    <row r="13" spans="1:4" x14ac:dyDescent="0.25">
      <c r="A13" s="76" t="s">
        <v>314</v>
      </c>
      <c r="B13" s="75">
        <v>2</v>
      </c>
      <c r="C13" s="64">
        <v>0</v>
      </c>
      <c r="D13" s="64">
        <v>0</v>
      </c>
    </row>
    <row r="14" spans="1:4" x14ac:dyDescent="0.25">
      <c r="A14" s="76" t="s">
        <v>412</v>
      </c>
      <c r="B14" s="75">
        <v>1</v>
      </c>
      <c r="C14" s="64">
        <v>0</v>
      </c>
      <c r="D14" s="64">
        <v>0</v>
      </c>
    </row>
    <row r="15" spans="1:4" x14ac:dyDescent="0.25">
      <c r="A15" s="76" t="s">
        <v>418</v>
      </c>
      <c r="B15" s="75">
        <v>3</v>
      </c>
      <c r="C15" s="64">
        <v>2000</v>
      </c>
      <c r="D15" s="64">
        <v>2500</v>
      </c>
    </row>
    <row r="16" spans="1:4" x14ac:dyDescent="0.25">
      <c r="A16" s="76" t="s">
        <v>501</v>
      </c>
      <c r="B16" s="75">
        <v>3</v>
      </c>
      <c r="C16" s="64">
        <v>0</v>
      </c>
      <c r="D16" s="64">
        <v>1500</v>
      </c>
    </row>
    <row r="17" spans="1:4" x14ac:dyDescent="0.25">
      <c r="A17" s="76" t="s">
        <v>552</v>
      </c>
      <c r="B17" s="75">
        <v>2</v>
      </c>
      <c r="C17" s="64">
        <v>0</v>
      </c>
      <c r="D17" s="64">
        <v>0</v>
      </c>
    </row>
    <row r="18" spans="1:4" x14ac:dyDescent="0.25">
      <c r="A18" s="76" t="s">
        <v>645</v>
      </c>
      <c r="B18" s="75">
        <v>1</v>
      </c>
      <c r="C18" s="64">
        <v>0</v>
      </c>
      <c r="D18" s="64">
        <v>0</v>
      </c>
    </row>
    <row r="19" spans="1:4" x14ac:dyDescent="0.25">
      <c r="A19" s="76" t="s">
        <v>628</v>
      </c>
      <c r="B19" s="75">
        <v>4</v>
      </c>
      <c r="C19" s="64">
        <v>0</v>
      </c>
      <c r="D19" s="64">
        <v>0</v>
      </c>
    </row>
    <row r="20" spans="1:4" x14ac:dyDescent="0.25">
      <c r="A20" s="30" t="s">
        <v>1402</v>
      </c>
      <c r="B20" s="75">
        <v>5</v>
      </c>
      <c r="C20" s="64">
        <v>7500</v>
      </c>
      <c r="D20" s="64">
        <v>8000</v>
      </c>
    </row>
    <row r="21" spans="1:4" x14ac:dyDescent="0.25">
      <c r="A21" s="76" t="s">
        <v>645</v>
      </c>
      <c r="B21" s="75">
        <v>1</v>
      </c>
      <c r="C21" s="64">
        <v>5000</v>
      </c>
      <c r="D21" s="64">
        <v>5000</v>
      </c>
    </row>
    <row r="22" spans="1:4" x14ac:dyDescent="0.25">
      <c r="A22" s="76" t="s">
        <v>673</v>
      </c>
      <c r="B22" s="75">
        <v>3</v>
      </c>
      <c r="C22" s="64">
        <v>1500</v>
      </c>
      <c r="D22" s="64">
        <v>1500</v>
      </c>
    </row>
    <row r="23" spans="1:4" x14ac:dyDescent="0.25">
      <c r="A23" s="76" t="s">
        <v>628</v>
      </c>
      <c r="B23" s="75">
        <v>1</v>
      </c>
      <c r="C23" s="64">
        <v>1000</v>
      </c>
      <c r="D23" s="64">
        <v>1500</v>
      </c>
    </row>
    <row r="24" spans="1:4" x14ac:dyDescent="0.25">
      <c r="A24" s="30" t="s">
        <v>1403</v>
      </c>
      <c r="B24" s="75">
        <v>23</v>
      </c>
      <c r="C24" s="64">
        <v>14900</v>
      </c>
      <c r="D24" s="64">
        <v>45100</v>
      </c>
    </row>
    <row r="25" spans="1:4" x14ac:dyDescent="0.25">
      <c r="A25" s="76" t="s">
        <v>21</v>
      </c>
      <c r="B25" s="75">
        <v>3</v>
      </c>
      <c r="C25" s="64">
        <v>7250</v>
      </c>
      <c r="D25" s="64">
        <v>5500</v>
      </c>
    </row>
    <row r="26" spans="1:4" x14ac:dyDescent="0.25">
      <c r="A26" s="76" t="s">
        <v>41</v>
      </c>
      <c r="B26" s="75">
        <v>12</v>
      </c>
      <c r="C26" s="64">
        <v>250</v>
      </c>
      <c r="D26" s="64">
        <v>28500</v>
      </c>
    </row>
    <row r="27" spans="1:4" x14ac:dyDescent="0.25">
      <c r="A27" s="76" t="s">
        <v>77</v>
      </c>
      <c r="B27" s="75">
        <v>2</v>
      </c>
      <c r="C27" s="64">
        <v>0</v>
      </c>
      <c r="D27" s="64">
        <v>0</v>
      </c>
    </row>
    <row r="28" spans="1:4" x14ac:dyDescent="0.25">
      <c r="A28" s="76" t="s">
        <v>91</v>
      </c>
      <c r="B28" s="75">
        <v>3</v>
      </c>
      <c r="C28" s="64">
        <v>400</v>
      </c>
      <c r="D28" s="64">
        <v>600</v>
      </c>
    </row>
    <row r="29" spans="1:4" x14ac:dyDescent="0.25">
      <c r="A29" s="76" t="s">
        <v>284</v>
      </c>
      <c r="B29" s="75">
        <v>1</v>
      </c>
      <c r="C29" s="64">
        <v>0</v>
      </c>
      <c r="D29" s="64">
        <v>2000</v>
      </c>
    </row>
    <row r="30" spans="1:4" x14ac:dyDescent="0.25">
      <c r="A30" s="76" t="s">
        <v>418</v>
      </c>
      <c r="B30" s="75">
        <v>1</v>
      </c>
      <c r="C30" s="64">
        <v>2000</v>
      </c>
      <c r="D30" s="64">
        <v>2500</v>
      </c>
    </row>
    <row r="31" spans="1:4" x14ac:dyDescent="0.25">
      <c r="A31" s="76" t="s">
        <v>645</v>
      </c>
      <c r="B31" s="75">
        <v>1</v>
      </c>
      <c r="C31" s="64">
        <v>5000</v>
      </c>
      <c r="D31" s="64">
        <v>6000</v>
      </c>
    </row>
    <row r="32" spans="1:4" x14ac:dyDescent="0.25">
      <c r="A32" s="30" t="s">
        <v>1404</v>
      </c>
      <c r="B32" s="75">
        <v>3</v>
      </c>
      <c r="C32" s="64">
        <v>400</v>
      </c>
      <c r="D32" s="64">
        <v>600</v>
      </c>
    </row>
    <row r="33" spans="1:4" x14ac:dyDescent="0.25">
      <c r="A33" s="76" t="s">
        <v>91</v>
      </c>
      <c r="B33" s="75">
        <v>2</v>
      </c>
      <c r="C33" s="64">
        <v>400</v>
      </c>
      <c r="D33" s="64">
        <v>600</v>
      </c>
    </row>
    <row r="34" spans="1:4" x14ac:dyDescent="0.25">
      <c r="A34" s="76" t="s">
        <v>418</v>
      </c>
      <c r="B34" s="75">
        <v>1</v>
      </c>
      <c r="C34" s="64">
        <v>0</v>
      </c>
      <c r="D34" s="64">
        <v>0</v>
      </c>
    </row>
    <row r="35" spans="1:4" x14ac:dyDescent="0.25">
      <c r="A35" s="30" t="s">
        <v>1405</v>
      </c>
      <c r="B35" s="75">
        <v>1</v>
      </c>
      <c r="C35" s="64">
        <v>0</v>
      </c>
      <c r="D35" s="64">
        <v>0</v>
      </c>
    </row>
    <row r="36" spans="1:4" x14ac:dyDescent="0.25">
      <c r="A36" s="76" t="s">
        <v>628</v>
      </c>
      <c r="B36" s="75">
        <v>1</v>
      </c>
      <c r="C36" s="64">
        <v>0</v>
      </c>
      <c r="D36" s="64">
        <v>0</v>
      </c>
    </row>
    <row r="37" spans="1:4" x14ac:dyDescent="0.25">
      <c r="A37" s="30" t="s">
        <v>1406</v>
      </c>
      <c r="B37" s="75">
        <v>6</v>
      </c>
      <c r="C37" s="64">
        <v>2500</v>
      </c>
      <c r="D37" s="64">
        <v>4750</v>
      </c>
    </row>
    <row r="38" spans="1:4" x14ac:dyDescent="0.25">
      <c r="A38" s="76" t="s">
        <v>248</v>
      </c>
      <c r="B38" s="75">
        <v>5</v>
      </c>
      <c r="C38" s="64">
        <v>2500</v>
      </c>
      <c r="D38" s="64">
        <v>3750</v>
      </c>
    </row>
    <row r="39" spans="1:4" x14ac:dyDescent="0.25">
      <c r="A39" s="76" t="s">
        <v>165</v>
      </c>
      <c r="B39" s="75">
        <v>1</v>
      </c>
      <c r="C39" s="64">
        <v>0</v>
      </c>
      <c r="D39" s="64">
        <v>1000</v>
      </c>
    </row>
    <row r="40" spans="1:4" x14ac:dyDescent="0.25">
      <c r="A40" s="30" t="s">
        <v>1457</v>
      </c>
      <c r="B40" s="75">
        <v>2</v>
      </c>
      <c r="C40" s="64">
        <v>1050</v>
      </c>
      <c r="D40" s="64">
        <v>4800</v>
      </c>
    </row>
    <row r="41" spans="1:4" x14ac:dyDescent="0.25">
      <c r="A41" s="76" t="s">
        <v>77</v>
      </c>
      <c r="B41" s="75">
        <v>2</v>
      </c>
      <c r="C41" s="64">
        <v>1050</v>
      </c>
      <c r="D41" s="64">
        <v>4800</v>
      </c>
    </row>
    <row r="42" spans="1:4" x14ac:dyDescent="0.25">
      <c r="A42" s="30" t="s">
        <v>1407</v>
      </c>
      <c r="B42" s="75">
        <v>13</v>
      </c>
      <c r="C42" s="64">
        <v>4050</v>
      </c>
      <c r="D42" s="64">
        <v>8100</v>
      </c>
    </row>
    <row r="43" spans="1:4" x14ac:dyDescent="0.25">
      <c r="A43" s="76" t="s">
        <v>91</v>
      </c>
      <c r="B43" s="75">
        <v>9</v>
      </c>
      <c r="C43" s="64">
        <v>2250</v>
      </c>
      <c r="D43" s="64">
        <v>3150</v>
      </c>
    </row>
    <row r="44" spans="1:4" x14ac:dyDescent="0.25">
      <c r="A44" s="76" t="s">
        <v>314</v>
      </c>
      <c r="B44" s="75">
        <v>2</v>
      </c>
      <c r="C44" s="64">
        <v>1200</v>
      </c>
      <c r="D44" s="64">
        <v>1750</v>
      </c>
    </row>
    <row r="45" spans="1:4" x14ac:dyDescent="0.25">
      <c r="A45" s="76" t="s">
        <v>501</v>
      </c>
      <c r="B45" s="75">
        <v>1</v>
      </c>
      <c r="C45" s="64">
        <v>0</v>
      </c>
      <c r="D45" s="64">
        <v>1200</v>
      </c>
    </row>
    <row r="46" spans="1:4" x14ac:dyDescent="0.25">
      <c r="A46" s="76" t="s">
        <v>628</v>
      </c>
      <c r="B46" s="75">
        <v>1</v>
      </c>
      <c r="C46" s="64">
        <v>600</v>
      </c>
      <c r="D46" s="64">
        <v>2000</v>
      </c>
    </row>
    <row r="47" spans="1:4" x14ac:dyDescent="0.25">
      <c r="A47" s="30" t="s">
        <v>1459</v>
      </c>
      <c r="B47" s="75">
        <v>1</v>
      </c>
      <c r="C47" s="64">
        <v>200</v>
      </c>
      <c r="D47" s="64">
        <v>1200</v>
      </c>
    </row>
    <row r="48" spans="1:4" x14ac:dyDescent="0.25">
      <c r="A48" s="76" t="s">
        <v>673</v>
      </c>
      <c r="B48" s="75">
        <v>1</v>
      </c>
      <c r="C48" s="64">
        <v>200</v>
      </c>
      <c r="D48" s="64">
        <v>1200</v>
      </c>
    </row>
    <row r="49" spans="1:4" x14ac:dyDescent="0.25">
      <c r="A49" s="30" t="s">
        <v>1408</v>
      </c>
      <c r="B49" s="75">
        <v>1</v>
      </c>
      <c r="C49" s="64">
        <v>40000</v>
      </c>
      <c r="D49" s="64">
        <v>45000</v>
      </c>
    </row>
    <row r="50" spans="1:4" x14ac:dyDescent="0.25">
      <c r="A50" s="76" t="s">
        <v>645</v>
      </c>
      <c r="B50" s="75">
        <v>1</v>
      </c>
      <c r="C50" s="64">
        <v>40000</v>
      </c>
      <c r="D50" s="64">
        <v>45000</v>
      </c>
    </row>
    <row r="51" spans="1:4" x14ac:dyDescent="0.25">
      <c r="A51" s="30" t="s">
        <v>1410</v>
      </c>
      <c r="B51" s="75">
        <v>2</v>
      </c>
      <c r="C51" s="64">
        <v>40000</v>
      </c>
      <c r="D51" s="64">
        <v>10000</v>
      </c>
    </row>
    <row r="52" spans="1:4" x14ac:dyDescent="0.25">
      <c r="A52" s="76" t="s">
        <v>21</v>
      </c>
      <c r="B52" s="75">
        <v>1</v>
      </c>
      <c r="C52" s="64">
        <v>0</v>
      </c>
      <c r="D52" s="64">
        <v>0</v>
      </c>
    </row>
    <row r="53" spans="1:4" x14ac:dyDescent="0.25">
      <c r="A53" s="76" t="s">
        <v>645</v>
      </c>
      <c r="B53" s="75">
        <v>1</v>
      </c>
      <c r="C53" s="64">
        <v>40000</v>
      </c>
      <c r="D53" s="64">
        <v>10000</v>
      </c>
    </row>
    <row r="54" spans="1:4" x14ac:dyDescent="0.25">
      <c r="A54" s="30" t="s">
        <v>1411</v>
      </c>
      <c r="B54" s="75">
        <v>1</v>
      </c>
      <c r="C54" s="64">
        <v>1000</v>
      </c>
      <c r="D54" s="64">
        <v>2500</v>
      </c>
    </row>
    <row r="55" spans="1:4" x14ac:dyDescent="0.25">
      <c r="A55" s="76" t="s">
        <v>195</v>
      </c>
      <c r="B55" s="75">
        <v>1</v>
      </c>
      <c r="C55" s="64">
        <v>1000</v>
      </c>
      <c r="D55" s="64">
        <v>2500</v>
      </c>
    </row>
    <row r="56" spans="1:4" x14ac:dyDescent="0.25">
      <c r="A56" s="30" t="s">
        <v>1441</v>
      </c>
      <c r="B56" s="75">
        <v>2</v>
      </c>
      <c r="C56" s="64">
        <v>2000</v>
      </c>
      <c r="D56" s="64">
        <v>3000</v>
      </c>
    </row>
    <row r="57" spans="1:4" x14ac:dyDescent="0.25">
      <c r="A57" s="76" t="s">
        <v>412</v>
      </c>
      <c r="B57" s="75">
        <v>2</v>
      </c>
      <c r="C57" s="64">
        <v>2000</v>
      </c>
      <c r="D57" s="64">
        <v>3000</v>
      </c>
    </row>
    <row r="58" spans="1:4" x14ac:dyDescent="0.25">
      <c r="A58" s="30" t="s">
        <v>1442</v>
      </c>
      <c r="B58" s="75">
        <v>38</v>
      </c>
      <c r="C58" s="64">
        <v>15500</v>
      </c>
      <c r="D58" s="64">
        <v>22050</v>
      </c>
    </row>
    <row r="59" spans="1:4" x14ac:dyDescent="0.25">
      <c r="A59" s="76" t="s">
        <v>215</v>
      </c>
      <c r="B59" s="75">
        <v>4</v>
      </c>
      <c r="C59" s="64">
        <v>7000</v>
      </c>
      <c r="D59" s="64">
        <v>10000</v>
      </c>
    </row>
    <row r="60" spans="1:4" x14ac:dyDescent="0.25">
      <c r="A60" s="76" t="s">
        <v>248</v>
      </c>
      <c r="B60" s="75">
        <v>1</v>
      </c>
      <c r="C60" s="64">
        <v>500</v>
      </c>
      <c r="D60" s="64">
        <v>750</v>
      </c>
    </row>
    <row r="61" spans="1:4" x14ac:dyDescent="0.25">
      <c r="A61" s="76" t="s">
        <v>319</v>
      </c>
      <c r="B61" s="75">
        <v>1</v>
      </c>
      <c r="C61" s="64">
        <v>1000</v>
      </c>
      <c r="D61" s="64">
        <v>1500</v>
      </c>
    </row>
    <row r="62" spans="1:4" x14ac:dyDescent="0.25">
      <c r="A62" s="76" t="s">
        <v>501</v>
      </c>
      <c r="B62" s="75">
        <v>3</v>
      </c>
      <c r="C62" s="64">
        <v>0</v>
      </c>
      <c r="D62" s="64">
        <v>0</v>
      </c>
    </row>
    <row r="63" spans="1:4" x14ac:dyDescent="0.25">
      <c r="A63" s="76" t="s">
        <v>552</v>
      </c>
      <c r="B63" s="75">
        <v>3</v>
      </c>
      <c r="C63" s="64">
        <v>0</v>
      </c>
      <c r="D63" s="64">
        <v>0</v>
      </c>
    </row>
    <row r="64" spans="1:4" x14ac:dyDescent="0.25">
      <c r="A64" s="76" t="s">
        <v>614</v>
      </c>
      <c r="B64" s="75">
        <v>3</v>
      </c>
      <c r="C64" s="64">
        <v>0</v>
      </c>
      <c r="D64" s="64">
        <v>0</v>
      </c>
    </row>
    <row r="65" spans="1:4" x14ac:dyDescent="0.25">
      <c r="A65" s="76" t="s">
        <v>645</v>
      </c>
      <c r="B65" s="75">
        <v>2</v>
      </c>
      <c r="C65" s="64">
        <v>6000</v>
      </c>
      <c r="D65" s="64">
        <v>7500</v>
      </c>
    </row>
    <row r="66" spans="1:4" x14ac:dyDescent="0.25">
      <c r="A66" s="76" t="s">
        <v>673</v>
      </c>
      <c r="B66" s="75">
        <v>4</v>
      </c>
      <c r="C66" s="64">
        <v>0</v>
      </c>
      <c r="D66" s="64">
        <v>0</v>
      </c>
    </row>
    <row r="67" spans="1:4" x14ac:dyDescent="0.25">
      <c r="A67" s="76" t="s">
        <v>866</v>
      </c>
      <c r="B67" s="75">
        <v>3</v>
      </c>
      <c r="C67" s="64">
        <v>0</v>
      </c>
      <c r="D67" s="64">
        <v>0</v>
      </c>
    </row>
    <row r="68" spans="1:4" x14ac:dyDescent="0.25">
      <c r="A68" s="76" t="s">
        <v>628</v>
      </c>
      <c r="B68" s="75">
        <v>14</v>
      </c>
      <c r="C68" s="64">
        <v>1000</v>
      </c>
      <c r="D68" s="64">
        <v>2300</v>
      </c>
    </row>
    <row r="69" spans="1:4" x14ac:dyDescent="0.25">
      <c r="A69" s="30" t="s">
        <v>1443</v>
      </c>
      <c r="B69" s="75">
        <v>1</v>
      </c>
      <c r="C69" s="64">
        <v>0</v>
      </c>
      <c r="D69" s="64">
        <v>0</v>
      </c>
    </row>
    <row r="70" spans="1:4" x14ac:dyDescent="0.25">
      <c r="A70" s="76" t="s">
        <v>614</v>
      </c>
      <c r="B70" s="75">
        <v>1</v>
      </c>
      <c r="C70" s="64">
        <v>0</v>
      </c>
      <c r="D70" s="64">
        <v>0</v>
      </c>
    </row>
    <row r="71" spans="1:4" x14ac:dyDescent="0.25">
      <c r="A71" s="30" t="s">
        <v>1444</v>
      </c>
      <c r="B71" s="75">
        <v>1</v>
      </c>
      <c r="C71" s="64">
        <v>0</v>
      </c>
      <c r="D71" s="64">
        <v>0</v>
      </c>
    </row>
    <row r="72" spans="1:4" x14ac:dyDescent="0.25">
      <c r="A72" s="76" t="s">
        <v>614</v>
      </c>
      <c r="B72" s="75">
        <v>1</v>
      </c>
      <c r="C72" s="64">
        <v>0</v>
      </c>
      <c r="D72" s="64">
        <v>0</v>
      </c>
    </row>
    <row r="73" spans="1:4" x14ac:dyDescent="0.25">
      <c r="A73" s="30" t="s">
        <v>1416</v>
      </c>
      <c r="B73" s="75">
        <v>4</v>
      </c>
      <c r="C73" s="64">
        <v>0</v>
      </c>
      <c r="D73" s="64">
        <v>45500</v>
      </c>
    </row>
    <row r="74" spans="1:4" x14ac:dyDescent="0.25">
      <c r="A74" s="76" t="s">
        <v>284</v>
      </c>
      <c r="B74" s="75">
        <v>2</v>
      </c>
      <c r="C74" s="64">
        <v>0</v>
      </c>
      <c r="D74" s="64">
        <v>45500</v>
      </c>
    </row>
    <row r="75" spans="1:4" x14ac:dyDescent="0.25">
      <c r="A75" s="76" t="s">
        <v>165</v>
      </c>
      <c r="B75" s="75">
        <v>2</v>
      </c>
      <c r="C75" s="64">
        <v>0</v>
      </c>
      <c r="D75" s="64">
        <v>0</v>
      </c>
    </row>
    <row r="76" spans="1:4" x14ac:dyDescent="0.25">
      <c r="A76" s="30" t="s">
        <v>1460</v>
      </c>
      <c r="B76" s="75">
        <v>1</v>
      </c>
      <c r="C76" s="64">
        <v>0</v>
      </c>
      <c r="D76" s="64">
        <v>1000</v>
      </c>
    </row>
    <row r="77" spans="1:4" x14ac:dyDescent="0.25">
      <c r="A77" s="76" t="s">
        <v>501</v>
      </c>
      <c r="B77" s="75">
        <v>1</v>
      </c>
      <c r="C77" s="64">
        <v>0</v>
      </c>
      <c r="D77" s="64">
        <v>1000</v>
      </c>
    </row>
    <row r="78" spans="1:4" x14ac:dyDescent="0.25">
      <c r="A78" s="30" t="s">
        <v>1461</v>
      </c>
      <c r="B78" s="75"/>
      <c r="C78" s="64">
        <v>20000</v>
      </c>
      <c r="D78" s="64">
        <v>212000</v>
      </c>
    </row>
    <row r="79" spans="1:4" x14ac:dyDescent="0.25">
      <c r="A79" s="76" t="s">
        <v>91</v>
      </c>
      <c r="B79" s="75"/>
      <c r="C79" s="64">
        <v>0</v>
      </c>
      <c r="D79" s="64">
        <v>0</v>
      </c>
    </row>
    <row r="80" spans="1:4" x14ac:dyDescent="0.25">
      <c r="A80" s="76" t="s">
        <v>143</v>
      </c>
      <c r="B80" s="75"/>
      <c r="C80" s="64">
        <v>0</v>
      </c>
      <c r="D80" s="64">
        <v>0</v>
      </c>
    </row>
    <row r="81" spans="1:4" x14ac:dyDescent="0.25">
      <c r="A81" s="76" t="s">
        <v>195</v>
      </c>
      <c r="B81" s="75"/>
      <c r="C81" s="64">
        <v>0</v>
      </c>
      <c r="D81" s="64">
        <v>0</v>
      </c>
    </row>
    <row r="82" spans="1:4" x14ac:dyDescent="0.25">
      <c r="A82" s="76" t="s">
        <v>215</v>
      </c>
      <c r="B82" s="75"/>
      <c r="C82" s="64">
        <v>20000</v>
      </c>
      <c r="D82" s="64">
        <v>30000</v>
      </c>
    </row>
    <row r="83" spans="1:4" x14ac:dyDescent="0.25">
      <c r="A83" s="76" t="s">
        <v>248</v>
      </c>
      <c r="B83" s="75"/>
      <c r="C83" s="64">
        <v>0</v>
      </c>
      <c r="D83" s="64">
        <v>0</v>
      </c>
    </row>
    <row r="84" spans="1:4" x14ac:dyDescent="0.25">
      <c r="A84" s="76" t="s">
        <v>284</v>
      </c>
      <c r="B84" s="75"/>
      <c r="C84" s="64">
        <v>0</v>
      </c>
      <c r="D84" s="64">
        <v>170000</v>
      </c>
    </row>
    <row r="85" spans="1:4" x14ac:dyDescent="0.25">
      <c r="A85" s="76" t="s">
        <v>314</v>
      </c>
      <c r="B85" s="75"/>
      <c r="C85" s="64">
        <v>0</v>
      </c>
      <c r="D85" s="64">
        <v>0</v>
      </c>
    </row>
    <row r="86" spans="1:4" x14ac:dyDescent="0.25">
      <c r="A86" s="76" t="s">
        <v>395</v>
      </c>
      <c r="B86" s="75"/>
      <c r="C86" s="64">
        <v>0</v>
      </c>
      <c r="D86" s="64">
        <v>0</v>
      </c>
    </row>
    <row r="87" spans="1:4" x14ac:dyDescent="0.25">
      <c r="A87" s="76" t="s">
        <v>425</v>
      </c>
      <c r="B87" s="75"/>
      <c r="C87" s="64">
        <v>0</v>
      </c>
      <c r="D87" s="64">
        <v>0</v>
      </c>
    </row>
    <row r="88" spans="1:4" x14ac:dyDescent="0.25">
      <c r="A88" s="76" t="s">
        <v>412</v>
      </c>
      <c r="B88" s="75"/>
      <c r="C88" s="64">
        <v>0</v>
      </c>
      <c r="D88" s="64">
        <v>10000</v>
      </c>
    </row>
    <row r="89" spans="1:4" x14ac:dyDescent="0.25">
      <c r="A89" s="76" t="s">
        <v>418</v>
      </c>
      <c r="B89" s="75"/>
      <c r="C89" s="64">
        <v>0</v>
      </c>
      <c r="D89" s="64">
        <v>0</v>
      </c>
    </row>
    <row r="90" spans="1:4" x14ac:dyDescent="0.25">
      <c r="A90" s="76" t="s">
        <v>501</v>
      </c>
      <c r="B90" s="75"/>
      <c r="C90" s="64">
        <v>0</v>
      </c>
      <c r="D90" s="64">
        <v>0</v>
      </c>
    </row>
    <row r="91" spans="1:4" x14ac:dyDescent="0.25">
      <c r="A91" s="76" t="s">
        <v>165</v>
      </c>
      <c r="B91" s="75"/>
      <c r="C91" s="64">
        <v>0</v>
      </c>
      <c r="D91" s="64">
        <v>0</v>
      </c>
    </row>
    <row r="92" spans="1:4" x14ac:dyDescent="0.25">
      <c r="A92" s="76" t="s">
        <v>552</v>
      </c>
      <c r="B92" s="75"/>
      <c r="C92" s="64">
        <v>0</v>
      </c>
      <c r="D92" s="64">
        <v>0</v>
      </c>
    </row>
    <row r="93" spans="1:4" x14ac:dyDescent="0.25">
      <c r="A93" s="76" t="s">
        <v>614</v>
      </c>
      <c r="B93" s="75"/>
      <c r="C93" s="64">
        <v>0</v>
      </c>
      <c r="D93" s="64">
        <v>0</v>
      </c>
    </row>
    <row r="94" spans="1:4" x14ac:dyDescent="0.25">
      <c r="A94" s="76" t="s">
        <v>645</v>
      </c>
      <c r="B94" s="75"/>
      <c r="C94" s="64">
        <v>0</v>
      </c>
      <c r="D94" s="64">
        <v>2000</v>
      </c>
    </row>
    <row r="95" spans="1:4" x14ac:dyDescent="0.25">
      <c r="A95" s="76" t="s">
        <v>673</v>
      </c>
      <c r="B95" s="75"/>
      <c r="C95" s="64">
        <v>0</v>
      </c>
      <c r="D95" s="64">
        <v>0</v>
      </c>
    </row>
    <row r="96" spans="1:4" x14ac:dyDescent="0.25">
      <c r="A96" s="76" t="s">
        <v>818</v>
      </c>
      <c r="B96" s="75"/>
      <c r="C96" s="64">
        <v>0</v>
      </c>
      <c r="D96" s="64">
        <v>0</v>
      </c>
    </row>
    <row r="97" spans="1:4" x14ac:dyDescent="0.25">
      <c r="A97" s="76" t="s">
        <v>866</v>
      </c>
      <c r="B97" s="75"/>
      <c r="C97" s="64">
        <v>0</v>
      </c>
      <c r="D97" s="64">
        <v>0</v>
      </c>
    </row>
    <row r="98" spans="1:4" x14ac:dyDescent="0.25">
      <c r="A98" s="76" t="s">
        <v>628</v>
      </c>
      <c r="B98" s="75"/>
      <c r="C98" s="64">
        <v>0</v>
      </c>
      <c r="D98" s="64">
        <v>0</v>
      </c>
    </row>
    <row r="99" spans="1:4" x14ac:dyDescent="0.25">
      <c r="A99" s="76" t="s">
        <v>1461</v>
      </c>
      <c r="B99" s="75"/>
    </row>
    <row r="100" spans="1:4" x14ac:dyDescent="0.25">
      <c r="A100" s="30" t="s">
        <v>1006</v>
      </c>
      <c r="B100" s="75">
        <v>135</v>
      </c>
      <c r="C100" s="64">
        <v>191600</v>
      </c>
      <c r="D100" s="64">
        <v>606600</v>
      </c>
    </row>
  </sheetData>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8"/>
  <sheetViews>
    <sheetView workbookViewId="0">
      <selection sqref="A1:D1048576"/>
    </sheetView>
  </sheetViews>
  <sheetFormatPr defaultRowHeight="15" x14ac:dyDescent="0.25"/>
  <cols>
    <col min="1" max="1" width="40.140625" customWidth="1"/>
    <col min="2" max="2" width="9.140625" customWidth="1"/>
  </cols>
  <sheetData>
    <row r="1" spans="1:4" x14ac:dyDescent="0.25">
      <c r="A1" t="s">
        <v>3</v>
      </c>
      <c r="B1" t="s">
        <v>1456</v>
      </c>
      <c r="C1" t="s">
        <v>7</v>
      </c>
      <c r="D1" t="s">
        <v>8</v>
      </c>
    </row>
    <row r="2" spans="1:4" x14ac:dyDescent="0.25">
      <c r="A2" t="s">
        <v>21</v>
      </c>
      <c r="B2" t="s">
        <v>1403</v>
      </c>
      <c r="C2">
        <v>2000</v>
      </c>
      <c r="D2">
        <v>3000</v>
      </c>
    </row>
    <row r="3" spans="1:4" x14ac:dyDescent="0.25">
      <c r="A3" t="s">
        <v>21</v>
      </c>
      <c r="B3" t="s">
        <v>1403</v>
      </c>
      <c r="C3">
        <v>5000</v>
      </c>
      <c r="D3">
        <v>2000</v>
      </c>
    </row>
    <row r="4" spans="1:4" x14ac:dyDescent="0.25">
      <c r="A4" t="s">
        <v>21</v>
      </c>
      <c r="B4" t="s">
        <v>1403</v>
      </c>
      <c r="C4">
        <v>250</v>
      </c>
      <c r="D4">
        <v>500</v>
      </c>
    </row>
    <row r="5" spans="1:4" x14ac:dyDescent="0.25">
      <c r="A5" t="s">
        <v>21</v>
      </c>
      <c r="B5" t="s">
        <v>1410</v>
      </c>
      <c r="C5">
        <v>0</v>
      </c>
      <c r="D5">
        <v>0</v>
      </c>
    </row>
    <row r="6" spans="1:4" x14ac:dyDescent="0.25">
      <c r="A6" t="s">
        <v>41</v>
      </c>
      <c r="B6" t="s">
        <v>1403</v>
      </c>
      <c r="C6">
        <v>0</v>
      </c>
      <c r="D6">
        <v>5000</v>
      </c>
    </row>
    <row r="7" spans="1:4" x14ac:dyDescent="0.25">
      <c r="A7" t="s">
        <v>41</v>
      </c>
      <c r="B7" t="s">
        <v>1403</v>
      </c>
      <c r="C7">
        <v>0</v>
      </c>
      <c r="D7">
        <v>5000</v>
      </c>
    </row>
    <row r="8" spans="1:4" x14ac:dyDescent="0.25">
      <c r="A8" t="s">
        <v>41</v>
      </c>
      <c r="B8" t="s">
        <v>1403</v>
      </c>
      <c r="C8">
        <v>0</v>
      </c>
      <c r="D8">
        <v>3000</v>
      </c>
    </row>
    <row r="9" spans="1:4" x14ac:dyDescent="0.25">
      <c r="A9" t="s">
        <v>41</v>
      </c>
      <c r="B9" t="s">
        <v>1403</v>
      </c>
      <c r="C9">
        <v>0</v>
      </c>
      <c r="D9">
        <v>0</v>
      </c>
    </row>
    <row r="10" spans="1:4" x14ac:dyDescent="0.25">
      <c r="A10" t="s">
        <v>41</v>
      </c>
      <c r="B10" t="s">
        <v>1403</v>
      </c>
      <c r="C10">
        <v>0</v>
      </c>
      <c r="D10">
        <v>0</v>
      </c>
    </row>
    <row r="11" spans="1:4" x14ac:dyDescent="0.25">
      <c r="A11" t="s">
        <v>41</v>
      </c>
      <c r="B11" t="s">
        <v>1403</v>
      </c>
      <c r="C11">
        <v>0</v>
      </c>
      <c r="D11">
        <v>10000</v>
      </c>
    </row>
    <row r="12" spans="1:4" x14ac:dyDescent="0.25">
      <c r="A12" t="s">
        <v>41</v>
      </c>
      <c r="B12" t="s">
        <v>1403</v>
      </c>
      <c r="C12">
        <v>250</v>
      </c>
      <c r="D12">
        <v>500</v>
      </c>
    </row>
    <row r="13" spans="1:4" x14ac:dyDescent="0.25">
      <c r="A13" t="s">
        <v>41</v>
      </c>
      <c r="B13" t="s">
        <v>1403</v>
      </c>
      <c r="C13">
        <v>0</v>
      </c>
      <c r="D13">
        <v>0</v>
      </c>
    </row>
    <row r="14" spans="1:4" x14ac:dyDescent="0.25">
      <c r="A14" t="s">
        <v>41</v>
      </c>
      <c r="B14" t="s">
        <v>1403</v>
      </c>
      <c r="C14">
        <v>0</v>
      </c>
      <c r="D14">
        <v>5000</v>
      </c>
    </row>
    <row r="15" spans="1:4" x14ac:dyDescent="0.25">
      <c r="A15" t="s">
        <v>41</v>
      </c>
      <c r="B15" t="s">
        <v>1403</v>
      </c>
      <c r="C15">
        <v>0</v>
      </c>
      <c r="D15">
        <v>0</v>
      </c>
    </row>
    <row r="16" spans="1:4" x14ac:dyDescent="0.25">
      <c r="A16" t="s">
        <v>77</v>
      </c>
      <c r="B16" t="s">
        <v>1403</v>
      </c>
      <c r="C16">
        <v>0</v>
      </c>
      <c r="D16">
        <v>0</v>
      </c>
    </row>
    <row r="17" spans="1:4" x14ac:dyDescent="0.25">
      <c r="A17" t="s">
        <v>77</v>
      </c>
      <c r="B17" t="s">
        <v>1457</v>
      </c>
      <c r="C17">
        <v>450</v>
      </c>
      <c r="D17">
        <v>1800</v>
      </c>
    </row>
    <row r="18" spans="1:4" x14ac:dyDescent="0.25">
      <c r="A18" t="s">
        <v>77</v>
      </c>
      <c r="B18" t="s">
        <v>1457</v>
      </c>
      <c r="C18">
        <v>600</v>
      </c>
      <c r="D18">
        <v>3000</v>
      </c>
    </row>
    <row r="19" spans="1:4" x14ac:dyDescent="0.25">
      <c r="A19" t="s">
        <v>77</v>
      </c>
      <c r="B19" t="s">
        <v>1403</v>
      </c>
      <c r="C19">
        <v>0</v>
      </c>
      <c r="D19">
        <v>0</v>
      </c>
    </row>
    <row r="20" spans="1:4" x14ac:dyDescent="0.25">
      <c r="A20" t="s">
        <v>41</v>
      </c>
      <c r="B20" t="s">
        <v>1403</v>
      </c>
      <c r="C20">
        <v>0</v>
      </c>
      <c r="D20">
        <v>0</v>
      </c>
    </row>
    <row r="21" spans="1:4" x14ac:dyDescent="0.25">
      <c r="A21" t="s">
        <v>41</v>
      </c>
      <c r="B21" t="s">
        <v>1403</v>
      </c>
      <c r="C21">
        <v>0</v>
      </c>
      <c r="D21">
        <v>0</v>
      </c>
    </row>
    <row r="22" spans="1:4" x14ac:dyDescent="0.25">
      <c r="A22" t="s">
        <v>91</v>
      </c>
      <c r="B22" t="s">
        <v>1403</v>
      </c>
      <c r="C22">
        <v>0</v>
      </c>
      <c r="D22">
        <v>0</v>
      </c>
    </row>
    <row r="23" spans="1:4" x14ac:dyDescent="0.25">
      <c r="A23" t="s">
        <v>91</v>
      </c>
      <c r="C23">
        <v>0</v>
      </c>
      <c r="D23">
        <v>0</v>
      </c>
    </row>
    <row r="24" spans="1:4" x14ac:dyDescent="0.25">
      <c r="A24" t="s">
        <v>91</v>
      </c>
      <c r="B24" t="s">
        <v>1407</v>
      </c>
      <c r="C24">
        <v>250</v>
      </c>
      <c r="D24">
        <v>350</v>
      </c>
    </row>
    <row r="25" spans="1:4" x14ac:dyDescent="0.25">
      <c r="A25" t="s">
        <v>91</v>
      </c>
      <c r="B25" t="s">
        <v>1407</v>
      </c>
      <c r="C25">
        <v>250</v>
      </c>
      <c r="D25">
        <v>350</v>
      </c>
    </row>
    <row r="26" spans="1:4" x14ac:dyDescent="0.25">
      <c r="A26" t="s">
        <v>91</v>
      </c>
      <c r="B26" t="s">
        <v>1407</v>
      </c>
      <c r="C26">
        <v>250</v>
      </c>
      <c r="D26">
        <v>350</v>
      </c>
    </row>
    <row r="27" spans="1:4" x14ac:dyDescent="0.25">
      <c r="A27" t="s">
        <v>91</v>
      </c>
      <c r="B27" t="s">
        <v>1407</v>
      </c>
      <c r="C27">
        <v>250</v>
      </c>
      <c r="D27">
        <v>350</v>
      </c>
    </row>
    <row r="28" spans="1:4" x14ac:dyDescent="0.25">
      <c r="A28" t="s">
        <v>91</v>
      </c>
      <c r="B28" t="s">
        <v>1404</v>
      </c>
      <c r="C28">
        <v>200</v>
      </c>
      <c r="D28">
        <v>300</v>
      </c>
    </row>
    <row r="29" spans="1:4" x14ac:dyDescent="0.25">
      <c r="A29" t="s">
        <v>91</v>
      </c>
      <c r="B29" t="s">
        <v>1403</v>
      </c>
      <c r="C29">
        <v>200</v>
      </c>
      <c r="D29">
        <v>300</v>
      </c>
    </row>
    <row r="30" spans="1:4" x14ac:dyDescent="0.25">
      <c r="A30" t="s">
        <v>91</v>
      </c>
      <c r="B30" t="s">
        <v>1407</v>
      </c>
      <c r="C30">
        <v>250</v>
      </c>
      <c r="D30">
        <v>350</v>
      </c>
    </row>
    <row r="31" spans="1:4" x14ac:dyDescent="0.25">
      <c r="A31" t="s">
        <v>91</v>
      </c>
      <c r="C31">
        <v>0</v>
      </c>
      <c r="D31">
        <v>0</v>
      </c>
    </row>
    <row r="32" spans="1:4" x14ac:dyDescent="0.25">
      <c r="A32" t="s">
        <v>91</v>
      </c>
      <c r="C32">
        <v>0</v>
      </c>
      <c r="D32">
        <v>0</v>
      </c>
    </row>
    <row r="33" spans="1:4" x14ac:dyDescent="0.25">
      <c r="A33" t="s">
        <v>91</v>
      </c>
      <c r="B33" t="s">
        <v>1407</v>
      </c>
      <c r="C33">
        <v>250</v>
      </c>
      <c r="D33">
        <v>350</v>
      </c>
    </row>
    <row r="34" spans="1:4" x14ac:dyDescent="0.25">
      <c r="A34" t="s">
        <v>91</v>
      </c>
      <c r="B34" t="s">
        <v>1403</v>
      </c>
      <c r="C34">
        <v>200</v>
      </c>
      <c r="D34">
        <v>300</v>
      </c>
    </row>
    <row r="35" spans="1:4" x14ac:dyDescent="0.25">
      <c r="A35" t="s">
        <v>91</v>
      </c>
      <c r="B35" t="s">
        <v>1407</v>
      </c>
      <c r="C35">
        <v>250</v>
      </c>
      <c r="D35">
        <v>350</v>
      </c>
    </row>
    <row r="36" spans="1:4" x14ac:dyDescent="0.25">
      <c r="A36" t="s">
        <v>91</v>
      </c>
      <c r="B36" t="s">
        <v>1404</v>
      </c>
      <c r="C36">
        <v>200</v>
      </c>
      <c r="D36">
        <v>300</v>
      </c>
    </row>
    <row r="37" spans="1:4" x14ac:dyDescent="0.25">
      <c r="A37" t="s">
        <v>91</v>
      </c>
      <c r="B37" t="s">
        <v>1407</v>
      </c>
      <c r="C37">
        <v>250</v>
      </c>
      <c r="D37">
        <v>350</v>
      </c>
    </row>
    <row r="38" spans="1:4" x14ac:dyDescent="0.25">
      <c r="A38" t="s">
        <v>91</v>
      </c>
      <c r="B38" t="s">
        <v>1407</v>
      </c>
      <c r="C38">
        <v>250</v>
      </c>
      <c r="D38">
        <v>350</v>
      </c>
    </row>
    <row r="39" spans="1:4" x14ac:dyDescent="0.25">
      <c r="A39" t="s">
        <v>143</v>
      </c>
      <c r="C39">
        <v>0</v>
      </c>
      <c r="D39">
        <v>0</v>
      </c>
    </row>
    <row r="40" spans="1:4" x14ac:dyDescent="0.25">
      <c r="A40" t="s">
        <v>143</v>
      </c>
      <c r="B40" t="s">
        <v>1401</v>
      </c>
      <c r="C40">
        <v>0</v>
      </c>
      <c r="D40">
        <v>1500</v>
      </c>
    </row>
    <row r="41" spans="1:4" x14ac:dyDescent="0.25">
      <c r="A41" t="s">
        <v>143</v>
      </c>
      <c r="C41">
        <v>0</v>
      </c>
      <c r="D41">
        <v>0</v>
      </c>
    </row>
    <row r="42" spans="1:4" x14ac:dyDescent="0.25">
      <c r="A42" t="s">
        <v>143</v>
      </c>
      <c r="C42">
        <v>0</v>
      </c>
      <c r="D42">
        <v>0</v>
      </c>
    </row>
    <row r="43" spans="1:4" x14ac:dyDescent="0.25">
      <c r="A43" t="s">
        <v>143</v>
      </c>
      <c r="C43">
        <v>0</v>
      </c>
      <c r="D43">
        <v>0</v>
      </c>
    </row>
    <row r="44" spans="1:4" x14ac:dyDescent="0.25">
      <c r="A44" t="s">
        <v>143</v>
      </c>
      <c r="B44" t="s">
        <v>1401</v>
      </c>
      <c r="C44">
        <v>0</v>
      </c>
      <c r="D44">
        <v>0</v>
      </c>
    </row>
    <row r="45" spans="1:4" x14ac:dyDescent="0.25">
      <c r="A45" t="s">
        <v>143</v>
      </c>
      <c r="C45">
        <v>0</v>
      </c>
      <c r="D45">
        <v>0</v>
      </c>
    </row>
    <row r="46" spans="1:4" x14ac:dyDescent="0.25">
      <c r="A46" t="s">
        <v>91</v>
      </c>
      <c r="C46">
        <v>0</v>
      </c>
      <c r="D46">
        <v>0</v>
      </c>
    </row>
    <row r="47" spans="1:4" x14ac:dyDescent="0.25">
      <c r="A47" t="s">
        <v>91</v>
      </c>
      <c r="C47">
        <v>0</v>
      </c>
      <c r="D47">
        <v>0</v>
      </c>
    </row>
    <row r="48" spans="1:4" x14ac:dyDescent="0.25">
      <c r="A48" t="s">
        <v>91</v>
      </c>
      <c r="C48">
        <v>0</v>
      </c>
      <c r="D48">
        <v>0</v>
      </c>
    </row>
    <row r="49" spans="1:4" x14ac:dyDescent="0.25">
      <c r="A49" t="s">
        <v>91</v>
      </c>
      <c r="C49">
        <v>0</v>
      </c>
      <c r="D49">
        <v>0</v>
      </c>
    </row>
    <row r="50" spans="1:4" x14ac:dyDescent="0.25">
      <c r="A50" t="s">
        <v>91</v>
      </c>
      <c r="C50">
        <v>0</v>
      </c>
      <c r="D50">
        <v>0</v>
      </c>
    </row>
    <row r="51" spans="1:4" x14ac:dyDescent="0.25">
      <c r="A51" t="s">
        <v>91</v>
      </c>
      <c r="C51">
        <v>0</v>
      </c>
      <c r="D51">
        <v>0</v>
      </c>
    </row>
    <row r="52" spans="1:4" x14ac:dyDescent="0.25">
      <c r="A52" t="s">
        <v>91</v>
      </c>
      <c r="C52">
        <v>0</v>
      </c>
      <c r="D52">
        <v>0</v>
      </c>
    </row>
    <row r="53" spans="1:4" x14ac:dyDescent="0.25">
      <c r="A53" t="s">
        <v>91</v>
      </c>
      <c r="C53">
        <v>0</v>
      </c>
      <c r="D53">
        <v>0</v>
      </c>
    </row>
    <row r="54" spans="1:4" x14ac:dyDescent="0.25">
      <c r="A54" t="s">
        <v>91</v>
      </c>
      <c r="C54">
        <v>0</v>
      </c>
      <c r="D54">
        <v>0</v>
      </c>
    </row>
    <row r="55" spans="1:4" x14ac:dyDescent="0.25">
      <c r="A55" t="s">
        <v>195</v>
      </c>
      <c r="C55">
        <v>0</v>
      </c>
      <c r="D55">
        <v>0</v>
      </c>
    </row>
    <row r="56" spans="1:4" x14ac:dyDescent="0.25">
      <c r="A56" t="s">
        <v>195</v>
      </c>
      <c r="B56" t="s">
        <v>1411</v>
      </c>
      <c r="C56">
        <v>1000</v>
      </c>
      <c r="D56">
        <v>2500</v>
      </c>
    </row>
    <row r="57" spans="1:4" x14ac:dyDescent="0.25">
      <c r="A57" t="s">
        <v>195</v>
      </c>
      <c r="C57">
        <v>0</v>
      </c>
      <c r="D57">
        <v>0</v>
      </c>
    </row>
    <row r="58" spans="1:4" x14ac:dyDescent="0.25">
      <c r="A58" t="s">
        <v>195</v>
      </c>
      <c r="C58">
        <v>0</v>
      </c>
      <c r="D58">
        <v>0</v>
      </c>
    </row>
    <row r="59" spans="1:4" x14ac:dyDescent="0.25">
      <c r="A59" t="s">
        <v>195</v>
      </c>
      <c r="C59">
        <v>0</v>
      </c>
      <c r="D59">
        <v>0</v>
      </c>
    </row>
    <row r="60" spans="1:4" x14ac:dyDescent="0.25">
      <c r="A60" t="s">
        <v>195</v>
      </c>
      <c r="C60">
        <v>0</v>
      </c>
      <c r="D60">
        <v>0</v>
      </c>
    </row>
    <row r="61" spans="1:4" x14ac:dyDescent="0.25">
      <c r="A61" t="s">
        <v>215</v>
      </c>
      <c r="B61" t="s">
        <v>1442</v>
      </c>
      <c r="C61">
        <v>5000</v>
      </c>
      <c r="D61">
        <v>5000</v>
      </c>
    </row>
    <row r="62" spans="1:4" x14ac:dyDescent="0.25">
      <c r="A62" t="s">
        <v>215</v>
      </c>
      <c r="B62" t="s">
        <v>1442</v>
      </c>
      <c r="C62">
        <v>1000</v>
      </c>
      <c r="D62">
        <v>3000</v>
      </c>
    </row>
    <row r="63" spans="1:4" x14ac:dyDescent="0.25">
      <c r="A63" t="s">
        <v>215</v>
      </c>
      <c r="B63" t="s">
        <v>1442</v>
      </c>
      <c r="C63">
        <v>0</v>
      </c>
      <c r="D63">
        <v>0</v>
      </c>
    </row>
    <row r="64" spans="1:4" x14ac:dyDescent="0.25">
      <c r="A64" t="s">
        <v>215</v>
      </c>
      <c r="C64">
        <v>0</v>
      </c>
      <c r="D64">
        <v>0</v>
      </c>
    </row>
    <row r="65" spans="1:4" x14ac:dyDescent="0.25">
      <c r="A65" t="s">
        <v>215</v>
      </c>
      <c r="C65">
        <v>0</v>
      </c>
      <c r="D65">
        <v>0</v>
      </c>
    </row>
    <row r="66" spans="1:4" x14ac:dyDescent="0.25">
      <c r="A66" t="s">
        <v>215</v>
      </c>
      <c r="C66">
        <v>20000</v>
      </c>
      <c r="D66">
        <v>30000</v>
      </c>
    </row>
    <row r="67" spans="1:4" x14ac:dyDescent="0.25">
      <c r="A67" t="s">
        <v>215</v>
      </c>
      <c r="C67">
        <v>0</v>
      </c>
      <c r="D67">
        <v>0</v>
      </c>
    </row>
    <row r="68" spans="1:4" x14ac:dyDescent="0.25">
      <c r="A68" t="s">
        <v>215</v>
      </c>
      <c r="C68">
        <v>0</v>
      </c>
      <c r="D68">
        <v>0</v>
      </c>
    </row>
    <row r="69" spans="1:4" x14ac:dyDescent="0.25">
      <c r="A69" t="s">
        <v>215</v>
      </c>
      <c r="C69">
        <v>0</v>
      </c>
      <c r="D69">
        <v>0</v>
      </c>
    </row>
    <row r="70" spans="1:4" x14ac:dyDescent="0.25">
      <c r="A70" t="s">
        <v>215</v>
      </c>
      <c r="B70" t="s">
        <v>1442</v>
      </c>
      <c r="C70">
        <v>1000</v>
      </c>
      <c r="D70">
        <v>2000</v>
      </c>
    </row>
    <row r="71" spans="1:4" x14ac:dyDescent="0.25">
      <c r="A71" t="s">
        <v>248</v>
      </c>
      <c r="B71" t="s">
        <v>1401</v>
      </c>
      <c r="C71">
        <v>0</v>
      </c>
      <c r="D71">
        <v>0</v>
      </c>
    </row>
    <row r="72" spans="1:4" x14ac:dyDescent="0.25">
      <c r="A72" t="s">
        <v>248</v>
      </c>
      <c r="C72">
        <v>0</v>
      </c>
      <c r="D72">
        <v>0</v>
      </c>
    </row>
    <row r="73" spans="1:4" x14ac:dyDescent="0.25">
      <c r="A73" t="s">
        <v>248</v>
      </c>
      <c r="C73">
        <v>0</v>
      </c>
      <c r="D73">
        <v>0</v>
      </c>
    </row>
    <row r="74" spans="1:4" x14ac:dyDescent="0.25">
      <c r="A74" t="s">
        <v>248</v>
      </c>
      <c r="B74" t="s">
        <v>1406</v>
      </c>
      <c r="C74">
        <v>500</v>
      </c>
      <c r="D74">
        <v>750</v>
      </c>
    </row>
    <row r="75" spans="1:4" x14ac:dyDescent="0.25">
      <c r="A75" t="s">
        <v>248</v>
      </c>
      <c r="B75" t="s">
        <v>1442</v>
      </c>
      <c r="C75">
        <v>500</v>
      </c>
      <c r="D75">
        <v>750</v>
      </c>
    </row>
    <row r="76" spans="1:4" x14ac:dyDescent="0.25">
      <c r="A76" t="s">
        <v>248</v>
      </c>
      <c r="C76">
        <v>0</v>
      </c>
      <c r="D76">
        <v>0</v>
      </c>
    </row>
    <row r="77" spans="1:4" x14ac:dyDescent="0.25">
      <c r="A77" t="s">
        <v>248</v>
      </c>
      <c r="B77" t="s">
        <v>1406</v>
      </c>
      <c r="C77">
        <v>500</v>
      </c>
      <c r="D77">
        <v>750</v>
      </c>
    </row>
    <row r="78" spans="1:4" x14ac:dyDescent="0.25">
      <c r="A78" t="s">
        <v>248</v>
      </c>
      <c r="B78" t="s">
        <v>1406</v>
      </c>
      <c r="C78">
        <v>500</v>
      </c>
      <c r="D78">
        <v>750</v>
      </c>
    </row>
    <row r="79" spans="1:4" x14ac:dyDescent="0.25">
      <c r="A79" t="s">
        <v>248</v>
      </c>
      <c r="C79">
        <v>0</v>
      </c>
      <c r="D79">
        <v>0</v>
      </c>
    </row>
    <row r="80" spans="1:4" x14ac:dyDescent="0.25">
      <c r="A80" t="s">
        <v>248</v>
      </c>
      <c r="B80" t="s">
        <v>1401</v>
      </c>
      <c r="C80">
        <v>0</v>
      </c>
      <c r="D80">
        <v>0</v>
      </c>
    </row>
    <row r="81" spans="1:4" x14ac:dyDescent="0.25">
      <c r="A81" t="s">
        <v>284</v>
      </c>
      <c r="B81" t="s">
        <v>1403</v>
      </c>
      <c r="C81">
        <v>0</v>
      </c>
      <c r="D81">
        <v>2000</v>
      </c>
    </row>
    <row r="82" spans="1:4" x14ac:dyDescent="0.25">
      <c r="A82" t="s">
        <v>284</v>
      </c>
      <c r="C82">
        <v>0</v>
      </c>
      <c r="D82">
        <v>42500</v>
      </c>
    </row>
    <row r="83" spans="1:4" x14ac:dyDescent="0.25">
      <c r="A83" t="s">
        <v>284</v>
      </c>
      <c r="C83">
        <v>0</v>
      </c>
      <c r="D83">
        <v>42500</v>
      </c>
    </row>
    <row r="84" spans="1:4" x14ac:dyDescent="0.25">
      <c r="A84" t="s">
        <v>284</v>
      </c>
      <c r="C84">
        <v>0</v>
      </c>
      <c r="D84">
        <v>42500</v>
      </c>
    </row>
    <row r="85" spans="1:4" x14ac:dyDescent="0.25">
      <c r="A85" t="s">
        <v>284</v>
      </c>
      <c r="B85" t="s">
        <v>1416</v>
      </c>
      <c r="C85">
        <v>0</v>
      </c>
      <c r="D85">
        <v>42500</v>
      </c>
    </row>
    <row r="86" spans="1:4" x14ac:dyDescent="0.25">
      <c r="A86" t="s">
        <v>284</v>
      </c>
      <c r="B86" t="s">
        <v>1416</v>
      </c>
      <c r="C86">
        <v>0</v>
      </c>
      <c r="D86">
        <v>3000</v>
      </c>
    </row>
    <row r="87" spans="1:4" x14ac:dyDescent="0.25">
      <c r="A87" t="s">
        <v>284</v>
      </c>
      <c r="C87">
        <v>0</v>
      </c>
      <c r="D87">
        <v>0</v>
      </c>
    </row>
    <row r="88" spans="1:4" x14ac:dyDescent="0.25">
      <c r="A88" t="s">
        <v>284</v>
      </c>
      <c r="C88">
        <v>0</v>
      </c>
      <c r="D88">
        <v>0</v>
      </c>
    </row>
    <row r="89" spans="1:4" x14ac:dyDescent="0.25">
      <c r="A89" t="s">
        <v>284</v>
      </c>
      <c r="C89">
        <v>0</v>
      </c>
      <c r="D89">
        <v>42500</v>
      </c>
    </row>
    <row r="90" spans="1:4" x14ac:dyDescent="0.25">
      <c r="A90" t="s">
        <v>215</v>
      </c>
      <c r="C90">
        <v>0</v>
      </c>
      <c r="D90">
        <v>0</v>
      </c>
    </row>
    <row r="91" spans="1:4" x14ac:dyDescent="0.25">
      <c r="A91" t="s">
        <v>248</v>
      </c>
      <c r="C91">
        <v>0</v>
      </c>
      <c r="D91">
        <v>0</v>
      </c>
    </row>
    <row r="92" spans="1:4" x14ac:dyDescent="0.25">
      <c r="A92" t="s">
        <v>248</v>
      </c>
      <c r="C92">
        <v>0</v>
      </c>
      <c r="D92">
        <v>0</v>
      </c>
    </row>
    <row r="93" spans="1:4" x14ac:dyDescent="0.25">
      <c r="A93" t="s">
        <v>248</v>
      </c>
      <c r="B93" t="s">
        <v>1406</v>
      </c>
      <c r="C93">
        <v>500</v>
      </c>
      <c r="D93">
        <v>750</v>
      </c>
    </row>
    <row r="94" spans="1:4" x14ac:dyDescent="0.25">
      <c r="A94" t="s">
        <v>248</v>
      </c>
      <c r="B94" t="s">
        <v>1406</v>
      </c>
      <c r="C94">
        <v>500</v>
      </c>
      <c r="D94">
        <v>750</v>
      </c>
    </row>
    <row r="95" spans="1:4" x14ac:dyDescent="0.25">
      <c r="A95" t="s">
        <v>248</v>
      </c>
      <c r="C95">
        <v>0</v>
      </c>
      <c r="D95">
        <v>0</v>
      </c>
    </row>
    <row r="96" spans="1:4" x14ac:dyDescent="0.25">
      <c r="A96" t="s">
        <v>314</v>
      </c>
      <c r="B96" t="s">
        <v>1407</v>
      </c>
      <c r="C96">
        <v>1000</v>
      </c>
      <c r="D96">
        <v>1500</v>
      </c>
    </row>
    <row r="97" spans="1:4" x14ac:dyDescent="0.25">
      <c r="A97" t="s">
        <v>319</v>
      </c>
      <c r="B97" t="s">
        <v>1417</v>
      </c>
      <c r="C97">
        <v>0</v>
      </c>
      <c r="D97">
        <v>40000</v>
      </c>
    </row>
    <row r="98" spans="1:4" x14ac:dyDescent="0.25">
      <c r="A98" t="s">
        <v>314</v>
      </c>
      <c r="B98" t="s">
        <v>1407</v>
      </c>
      <c r="C98">
        <v>200</v>
      </c>
      <c r="D98">
        <v>250</v>
      </c>
    </row>
    <row r="99" spans="1:4" x14ac:dyDescent="0.25">
      <c r="A99" t="s">
        <v>314</v>
      </c>
      <c r="C99">
        <v>0</v>
      </c>
      <c r="D99">
        <v>0</v>
      </c>
    </row>
    <row r="100" spans="1:4" x14ac:dyDescent="0.25">
      <c r="A100" t="s">
        <v>314</v>
      </c>
      <c r="C100">
        <v>0</v>
      </c>
      <c r="D100">
        <v>0</v>
      </c>
    </row>
    <row r="101" spans="1:4" x14ac:dyDescent="0.25">
      <c r="A101" t="s">
        <v>314</v>
      </c>
      <c r="C101">
        <v>0</v>
      </c>
      <c r="D101">
        <v>0</v>
      </c>
    </row>
    <row r="102" spans="1:4" x14ac:dyDescent="0.25">
      <c r="A102" t="s">
        <v>314</v>
      </c>
      <c r="C102">
        <v>0</v>
      </c>
      <c r="D102">
        <v>0</v>
      </c>
    </row>
    <row r="103" spans="1:4" x14ac:dyDescent="0.25">
      <c r="A103" t="s">
        <v>314</v>
      </c>
      <c r="C103">
        <v>0</v>
      </c>
      <c r="D103">
        <v>0</v>
      </c>
    </row>
    <row r="104" spans="1:4" x14ac:dyDescent="0.25">
      <c r="A104" t="s">
        <v>314</v>
      </c>
      <c r="C104">
        <v>0</v>
      </c>
      <c r="D104">
        <v>0</v>
      </c>
    </row>
    <row r="105" spans="1:4" x14ac:dyDescent="0.25">
      <c r="A105" t="s">
        <v>314</v>
      </c>
      <c r="C105">
        <v>0</v>
      </c>
      <c r="D105">
        <v>0</v>
      </c>
    </row>
    <row r="106" spans="1:4" x14ac:dyDescent="0.25">
      <c r="A106" t="s">
        <v>314</v>
      </c>
      <c r="C106">
        <v>0</v>
      </c>
      <c r="D106">
        <v>0</v>
      </c>
    </row>
    <row r="107" spans="1:4" x14ac:dyDescent="0.25">
      <c r="A107" t="s">
        <v>314</v>
      </c>
      <c r="C107">
        <v>0</v>
      </c>
      <c r="D107">
        <v>0</v>
      </c>
    </row>
    <row r="108" spans="1:4" x14ac:dyDescent="0.25">
      <c r="A108" t="s">
        <v>314</v>
      </c>
      <c r="C108">
        <v>0</v>
      </c>
      <c r="D108">
        <v>0</v>
      </c>
    </row>
    <row r="109" spans="1:4" x14ac:dyDescent="0.25">
      <c r="A109" t="s">
        <v>314</v>
      </c>
      <c r="B109" t="s">
        <v>1401</v>
      </c>
      <c r="C109">
        <v>0</v>
      </c>
      <c r="D109">
        <v>0</v>
      </c>
    </row>
    <row r="110" spans="1:4" x14ac:dyDescent="0.25">
      <c r="A110" t="s">
        <v>314</v>
      </c>
      <c r="B110" t="s">
        <v>1401</v>
      </c>
      <c r="C110">
        <v>0</v>
      </c>
      <c r="D110">
        <v>0</v>
      </c>
    </row>
    <row r="111" spans="1:4" x14ac:dyDescent="0.25">
      <c r="A111" t="s">
        <v>314</v>
      </c>
      <c r="C111">
        <v>0</v>
      </c>
      <c r="D111">
        <v>0</v>
      </c>
    </row>
    <row r="112" spans="1:4" x14ac:dyDescent="0.25">
      <c r="A112" t="s">
        <v>314</v>
      </c>
      <c r="C112">
        <v>0</v>
      </c>
      <c r="D112">
        <v>0</v>
      </c>
    </row>
    <row r="113" spans="1:4" x14ac:dyDescent="0.25">
      <c r="A113" t="s">
        <v>314</v>
      </c>
      <c r="C113">
        <v>0</v>
      </c>
      <c r="D113">
        <v>0</v>
      </c>
    </row>
    <row r="114" spans="1:4" x14ac:dyDescent="0.25">
      <c r="A114" t="s">
        <v>314</v>
      </c>
      <c r="C114">
        <v>0</v>
      </c>
      <c r="D114">
        <v>0</v>
      </c>
    </row>
    <row r="115" spans="1:4" x14ac:dyDescent="0.25">
      <c r="A115" t="s">
        <v>314</v>
      </c>
      <c r="C115">
        <v>0</v>
      </c>
      <c r="D115">
        <v>0</v>
      </c>
    </row>
    <row r="116" spans="1:4" x14ac:dyDescent="0.25">
      <c r="A116" t="s">
        <v>314</v>
      </c>
      <c r="C116">
        <v>0</v>
      </c>
      <c r="D116">
        <v>0</v>
      </c>
    </row>
    <row r="117" spans="1:4" x14ac:dyDescent="0.25">
      <c r="A117" t="s">
        <v>314</v>
      </c>
      <c r="C117">
        <v>0</v>
      </c>
      <c r="D117">
        <v>0</v>
      </c>
    </row>
    <row r="118" spans="1:4" x14ac:dyDescent="0.25">
      <c r="A118" t="s">
        <v>314</v>
      </c>
      <c r="C118">
        <v>0</v>
      </c>
      <c r="D118">
        <v>0</v>
      </c>
    </row>
    <row r="119" spans="1:4" x14ac:dyDescent="0.25">
      <c r="A119" t="s">
        <v>314</v>
      </c>
      <c r="C119">
        <v>0</v>
      </c>
      <c r="D119">
        <v>0</v>
      </c>
    </row>
    <row r="120" spans="1:4" x14ac:dyDescent="0.25">
      <c r="A120" t="s">
        <v>314</v>
      </c>
      <c r="C120">
        <v>0</v>
      </c>
      <c r="D120">
        <v>0</v>
      </c>
    </row>
    <row r="121" spans="1:4" x14ac:dyDescent="0.25">
      <c r="A121" t="s">
        <v>314</v>
      </c>
      <c r="C121">
        <v>0</v>
      </c>
      <c r="D121">
        <v>0</v>
      </c>
    </row>
    <row r="122" spans="1:4" x14ac:dyDescent="0.25">
      <c r="A122" t="s">
        <v>314</v>
      </c>
      <c r="C122">
        <v>0</v>
      </c>
      <c r="D122">
        <v>0</v>
      </c>
    </row>
    <row r="123" spans="1:4" x14ac:dyDescent="0.25">
      <c r="A123" t="s">
        <v>319</v>
      </c>
      <c r="B123" t="s">
        <v>1442</v>
      </c>
      <c r="C123">
        <v>1000</v>
      </c>
      <c r="D123">
        <v>1500</v>
      </c>
    </row>
    <row r="124" spans="1:4" x14ac:dyDescent="0.25">
      <c r="A124" t="s">
        <v>395</v>
      </c>
      <c r="C124">
        <v>0</v>
      </c>
      <c r="D124">
        <v>0</v>
      </c>
    </row>
    <row r="125" spans="1:4" x14ac:dyDescent="0.25">
      <c r="A125" t="s">
        <v>395</v>
      </c>
      <c r="B125" t="s">
        <v>1458</v>
      </c>
      <c r="C125">
        <v>500</v>
      </c>
      <c r="D125">
        <v>1000</v>
      </c>
    </row>
    <row r="126" spans="1:4" x14ac:dyDescent="0.25">
      <c r="A126" t="s">
        <v>395</v>
      </c>
      <c r="C126">
        <v>0</v>
      </c>
      <c r="D126">
        <v>0</v>
      </c>
    </row>
    <row r="127" spans="1:4" x14ac:dyDescent="0.25">
      <c r="A127" t="s">
        <v>395</v>
      </c>
      <c r="C127">
        <v>0</v>
      </c>
      <c r="D127">
        <v>0</v>
      </c>
    </row>
    <row r="128" spans="1:4" x14ac:dyDescent="0.25">
      <c r="A128" t="s">
        <v>395</v>
      </c>
      <c r="C128">
        <v>0</v>
      </c>
      <c r="D128">
        <v>0</v>
      </c>
    </row>
    <row r="129" spans="1:4" x14ac:dyDescent="0.25">
      <c r="A129" t="s">
        <v>395</v>
      </c>
      <c r="C129">
        <v>0</v>
      </c>
      <c r="D129">
        <v>0</v>
      </c>
    </row>
    <row r="130" spans="1:4" x14ac:dyDescent="0.25">
      <c r="A130" t="s">
        <v>165</v>
      </c>
      <c r="C130">
        <v>0</v>
      </c>
      <c r="D130">
        <v>0</v>
      </c>
    </row>
    <row r="131" spans="1:4" x14ac:dyDescent="0.25">
      <c r="A131" t="s">
        <v>165</v>
      </c>
      <c r="C131">
        <v>0</v>
      </c>
      <c r="D131">
        <v>0</v>
      </c>
    </row>
    <row r="132" spans="1:4" x14ac:dyDescent="0.25">
      <c r="A132" t="s">
        <v>165</v>
      </c>
      <c r="C132">
        <v>0</v>
      </c>
      <c r="D132">
        <v>0</v>
      </c>
    </row>
    <row r="133" spans="1:4" x14ac:dyDescent="0.25">
      <c r="A133" t="s">
        <v>165</v>
      </c>
      <c r="C133">
        <v>0</v>
      </c>
      <c r="D133">
        <v>0</v>
      </c>
    </row>
    <row r="134" spans="1:4" x14ac:dyDescent="0.25">
      <c r="A134" t="s">
        <v>165</v>
      </c>
      <c r="C134">
        <v>0</v>
      </c>
      <c r="D134">
        <v>0</v>
      </c>
    </row>
    <row r="135" spans="1:4" x14ac:dyDescent="0.25">
      <c r="A135" t="s">
        <v>165</v>
      </c>
      <c r="C135">
        <v>0</v>
      </c>
      <c r="D135">
        <v>0</v>
      </c>
    </row>
    <row r="136" spans="1:4" x14ac:dyDescent="0.25">
      <c r="A136" t="s">
        <v>165</v>
      </c>
      <c r="C136">
        <v>0</v>
      </c>
      <c r="D136">
        <v>0</v>
      </c>
    </row>
    <row r="137" spans="1:4" x14ac:dyDescent="0.25">
      <c r="A137" t="s">
        <v>165</v>
      </c>
      <c r="C137">
        <v>0</v>
      </c>
      <c r="D137">
        <v>0</v>
      </c>
    </row>
    <row r="138" spans="1:4" x14ac:dyDescent="0.25">
      <c r="A138" t="s">
        <v>412</v>
      </c>
      <c r="C138">
        <v>0</v>
      </c>
      <c r="D138">
        <v>0</v>
      </c>
    </row>
    <row r="139" spans="1:4" x14ac:dyDescent="0.25">
      <c r="A139" t="s">
        <v>418</v>
      </c>
      <c r="C139">
        <v>0</v>
      </c>
      <c r="D139">
        <v>0</v>
      </c>
    </row>
    <row r="140" spans="1:4" x14ac:dyDescent="0.25">
      <c r="A140" t="s">
        <v>418</v>
      </c>
      <c r="C140">
        <v>0</v>
      </c>
      <c r="D140">
        <v>0</v>
      </c>
    </row>
    <row r="141" spans="1:4" x14ac:dyDescent="0.25">
      <c r="A141" t="s">
        <v>425</v>
      </c>
      <c r="C141">
        <v>0</v>
      </c>
      <c r="D141">
        <v>0</v>
      </c>
    </row>
    <row r="142" spans="1:4" x14ac:dyDescent="0.25">
      <c r="A142" t="s">
        <v>425</v>
      </c>
      <c r="C142">
        <v>0</v>
      </c>
      <c r="D142">
        <v>0</v>
      </c>
    </row>
    <row r="143" spans="1:4" x14ac:dyDescent="0.25">
      <c r="A143" t="s">
        <v>425</v>
      </c>
      <c r="C143">
        <v>0</v>
      </c>
      <c r="D143">
        <v>0</v>
      </c>
    </row>
    <row r="144" spans="1:4" x14ac:dyDescent="0.25">
      <c r="A144" t="s">
        <v>418</v>
      </c>
      <c r="B144" t="s">
        <v>1401</v>
      </c>
      <c r="C144">
        <v>0</v>
      </c>
      <c r="D144">
        <v>0</v>
      </c>
    </row>
    <row r="145" spans="1:4" x14ac:dyDescent="0.25">
      <c r="A145" t="s">
        <v>412</v>
      </c>
      <c r="C145">
        <v>0</v>
      </c>
      <c r="D145">
        <v>10000</v>
      </c>
    </row>
    <row r="146" spans="1:4" x14ac:dyDescent="0.25">
      <c r="A146" t="s">
        <v>412</v>
      </c>
      <c r="C146">
        <v>0</v>
      </c>
      <c r="D146">
        <v>0</v>
      </c>
    </row>
    <row r="147" spans="1:4" x14ac:dyDescent="0.25">
      <c r="A147" t="s">
        <v>412</v>
      </c>
      <c r="C147">
        <v>0</v>
      </c>
      <c r="D147">
        <v>0</v>
      </c>
    </row>
    <row r="148" spans="1:4" x14ac:dyDescent="0.25">
      <c r="A148" t="s">
        <v>412</v>
      </c>
      <c r="B148" t="s">
        <v>1441</v>
      </c>
      <c r="C148">
        <v>1000</v>
      </c>
      <c r="D148">
        <v>1500</v>
      </c>
    </row>
    <row r="149" spans="1:4" x14ac:dyDescent="0.25">
      <c r="A149" t="s">
        <v>412</v>
      </c>
      <c r="B149" t="s">
        <v>1441</v>
      </c>
      <c r="C149">
        <v>1000</v>
      </c>
      <c r="D149">
        <v>1500</v>
      </c>
    </row>
    <row r="150" spans="1:4" x14ac:dyDescent="0.25">
      <c r="A150" t="s">
        <v>425</v>
      </c>
      <c r="C150">
        <v>0</v>
      </c>
      <c r="D150">
        <v>0</v>
      </c>
    </row>
    <row r="151" spans="1:4" x14ac:dyDescent="0.25">
      <c r="A151" t="s">
        <v>425</v>
      </c>
      <c r="B151" t="s">
        <v>1417</v>
      </c>
      <c r="C151">
        <v>0</v>
      </c>
      <c r="D151">
        <v>20000</v>
      </c>
    </row>
    <row r="152" spans="1:4" x14ac:dyDescent="0.25">
      <c r="A152" t="s">
        <v>425</v>
      </c>
      <c r="B152" t="s">
        <v>1417</v>
      </c>
      <c r="C152">
        <v>0</v>
      </c>
      <c r="D152">
        <v>0</v>
      </c>
    </row>
    <row r="153" spans="1:4" x14ac:dyDescent="0.25">
      <c r="A153" t="s">
        <v>425</v>
      </c>
      <c r="C153">
        <v>0</v>
      </c>
      <c r="D153">
        <v>0</v>
      </c>
    </row>
    <row r="154" spans="1:4" x14ac:dyDescent="0.25">
      <c r="A154" t="s">
        <v>460</v>
      </c>
      <c r="B154" t="s">
        <v>1417</v>
      </c>
      <c r="C154">
        <v>0</v>
      </c>
      <c r="D154">
        <v>30000</v>
      </c>
    </row>
    <row r="155" spans="1:4" x14ac:dyDescent="0.25">
      <c r="A155" t="s">
        <v>425</v>
      </c>
      <c r="B155" t="s">
        <v>1417</v>
      </c>
      <c r="C155">
        <v>0</v>
      </c>
      <c r="D155">
        <v>50000</v>
      </c>
    </row>
    <row r="156" spans="1:4" x14ac:dyDescent="0.25">
      <c r="A156" t="s">
        <v>425</v>
      </c>
      <c r="B156" t="s">
        <v>1417</v>
      </c>
      <c r="C156">
        <v>0</v>
      </c>
      <c r="D156">
        <v>0</v>
      </c>
    </row>
    <row r="157" spans="1:4" x14ac:dyDescent="0.25">
      <c r="A157" t="s">
        <v>425</v>
      </c>
      <c r="B157" t="s">
        <v>1417</v>
      </c>
      <c r="C157">
        <v>0</v>
      </c>
      <c r="D157">
        <v>0</v>
      </c>
    </row>
    <row r="158" spans="1:4" x14ac:dyDescent="0.25">
      <c r="A158" t="s">
        <v>412</v>
      </c>
      <c r="B158" t="s">
        <v>1401</v>
      </c>
      <c r="C158">
        <v>0</v>
      </c>
      <c r="D158">
        <v>0</v>
      </c>
    </row>
    <row r="159" spans="1:4" x14ac:dyDescent="0.25">
      <c r="A159" t="s">
        <v>412</v>
      </c>
      <c r="C159">
        <v>0</v>
      </c>
      <c r="D159">
        <v>0</v>
      </c>
    </row>
    <row r="160" spans="1:4" x14ac:dyDescent="0.25">
      <c r="A160" t="s">
        <v>412</v>
      </c>
      <c r="C160">
        <v>0</v>
      </c>
      <c r="D160">
        <v>0</v>
      </c>
    </row>
    <row r="161" spans="1:4" x14ac:dyDescent="0.25">
      <c r="A161" t="s">
        <v>418</v>
      </c>
      <c r="B161" t="s">
        <v>1401</v>
      </c>
      <c r="C161">
        <v>2000</v>
      </c>
      <c r="D161">
        <v>2500</v>
      </c>
    </row>
    <row r="162" spans="1:4" x14ac:dyDescent="0.25">
      <c r="A162" t="s">
        <v>418</v>
      </c>
      <c r="C162">
        <v>0</v>
      </c>
      <c r="D162">
        <v>0</v>
      </c>
    </row>
    <row r="163" spans="1:4" x14ac:dyDescent="0.25">
      <c r="A163" t="s">
        <v>418</v>
      </c>
      <c r="C163">
        <v>0</v>
      </c>
      <c r="D163">
        <v>0</v>
      </c>
    </row>
    <row r="164" spans="1:4" x14ac:dyDescent="0.25">
      <c r="A164" t="s">
        <v>418</v>
      </c>
      <c r="C164">
        <v>0</v>
      </c>
      <c r="D164">
        <v>0</v>
      </c>
    </row>
    <row r="165" spans="1:4" x14ac:dyDescent="0.25">
      <c r="A165" t="s">
        <v>418</v>
      </c>
      <c r="C165">
        <v>0</v>
      </c>
      <c r="D165">
        <v>0</v>
      </c>
    </row>
    <row r="166" spans="1:4" x14ac:dyDescent="0.25">
      <c r="A166" t="s">
        <v>418</v>
      </c>
      <c r="B166" t="s">
        <v>1403</v>
      </c>
      <c r="C166">
        <v>2000</v>
      </c>
      <c r="D166">
        <v>2500</v>
      </c>
    </row>
    <row r="167" spans="1:4" x14ac:dyDescent="0.25">
      <c r="A167" t="s">
        <v>418</v>
      </c>
      <c r="C167">
        <v>0</v>
      </c>
      <c r="D167">
        <v>0</v>
      </c>
    </row>
    <row r="168" spans="1:4" x14ac:dyDescent="0.25">
      <c r="A168" t="s">
        <v>418</v>
      </c>
      <c r="B168" t="s">
        <v>1404</v>
      </c>
      <c r="C168">
        <v>0</v>
      </c>
      <c r="D168">
        <v>0</v>
      </c>
    </row>
    <row r="169" spans="1:4" x14ac:dyDescent="0.25">
      <c r="A169" t="s">
        <v>418</v>
      </c>
      <c r="C169">
        <v>0</v>
      </c>
      <c r="D169">
        <v>0</v>
      </c>
    </row>
    <row r="170" spans="1:4" x14ac:dyDescent="0.25">
      <c r="A170" t="s">
        <v>418</v>
      </c>
      <c r="B170" t="s">
        <v>1401</v>
      </c>
      <c r="C170">
        <v>0</v>
      </c>
      <c r="D170">
        <v>0</v>
      </c>
    </row>
    <row r="171" spans="1:4" x14ac:dyDescent="0.25">
      <c r="A171" t="s">
        <v>418</v>
      </c>
      <c r="C171">
        <v>0</v>
      </c>
      <c r="D171">
        <v>0</v>
      </c>
    </row>
    <row r="172" spans="1:4" x14ac:dyDescent="0.25">
      <c r="A172" t="s">
        <v>418</v>
      </c>
      <c r="C172">
        <v>0</v>
      </c>
      <c r="D172">
        <v>0</v>
      </c>
    </row>
    <row r="173" spans="1:4" x14ac:dyDescent="0.25">
      <c r="A173" t="s">
        <v>501</v>
      </c>
      <c r="B173" t="s">
        <v>1442</v>
      </c>
      <c r="C173">
        <v>0</v>
      </c>
      <c r="D173">
        <v>0</v>
      </c>
    </row>
    <row r="174" spans="1:4" x14ac:dyDescent="0.25">
      <c r="A174" t="s">
        <v>501</v>
      </c>
      <c r="B174" t="s">
        <v>1401</v>
      </c>
      <c r="C174">
        <v>0</v>
      </c>
      <c r="D174">
        <v>0</v>
      </c>
    </row>
    <row r="175" spans="1:4" x14ac:dyDescent="0.25">
      <c r="A175" t="s">
        <v>501</v>
      </c>
      <c r="B175" t="s">
        <v>1442</v>
      </c>
      <c r="C175">
        <v>0</v>
      </c>
      <c r="D175">
        <v>0</v>
      </c>
    </row>
    <row r="176" spans="1:4" x14ac:dyDescent="0.25">
      <c r="A176" t="s">
        <v>501</v>
      </c>
      <c r="B176" t="s">
        <v>1442</v>
      </c>
      <c r="C176">
        <v>0</v>
      </c>
      <c r="D176">
        <v>0</v>
      </c>
    </row>
    <row r="177" spans="1:4" x14ac:dyDescent="0.25">
      <c r="A177" t="s">
        <v>501</v>
      </c>
      <c r="C177">
        <v>0</v>
      </c>
      <c r="D177">
        <v>0</v>
      </c>
    </row>
    <row r="178" spans="1:4" x14ac:dyDescent="0.25">
      <c r="A178" t="s">
        <v>501</v>
      </c>
      <c r="C178">
        <v>0</v>
      </c>
      <c r="D178">
        <v>0</v>
      </c>
    </row>
    <row r="179" spans="1:4" x14ac:dyDescent="0.25">
      <c r="A179" t="s">
        <v>501</v>
      </c>
      <c r="B179" t="s">
        <v>1401</v>
      </c>
      <c r="C179">
        <v>0</v>
      </c>
      <c r="D179">
        <v>1500</v>
      </c>
    </row>
    <row r="180" spans="1:4" x14ac:dyDescent="0.25">
      <c r="A180" t="s">
        <v>418</v>
      </c>
      <c r="C180">
        <v>0</v>
      </c>
      <c r="D180">
        <v>0</v>
      </c>
    </row>
    <row r="181" spans="1:4" x14ac:dyDescent="0.25">
      <c r="A181" t="s">
        <v>501</v>
      </c>
      <c r="C181">
        <v>0</v>
      </c>
      <c r="D181">
        <v>0</v>
      </c>
    </row>
    <row r="182" spans="1:4" x14ac:dyDescent="0.25">
      <c r="A182" t="s">
        <v>501</v>
      </c>
      <c r="C182">
        <v>0</v>
      </c>
      <c r="D182">
        <v>0</v>
      </c>
    </row>
    <row r="183" spans="1:4" x14ac:dyDescent="0.25">
      <c r="A183" t="s">
        <v>501</v>
      </c>
      <c r="B183">
        <v>797007002</v>
      </c>
      <c r="C183">
        <v>0</v>
      </c>
      <c r="D183">
        <v>1500</v>
      </c>
    </row>
    <row r="184" spans="1:4" x14ac:dyDescent="0.25">
      <c r="A184" t="s">
        <v>501</v>
      </c>
      <c r="C184">
        <v>0</v>
      </c>
      <c r="D184">
        <v>0</v>
      </c>
    </row>
    <row r="185" spans="1:4" x14ac:dyDescent="0.25">
      <c r="A185" t="s">
        <v>501</v>
      </c>
      <c r="B185" t="s">
        <v>1401</v>
      </c>
      <c r="C185">
        <v>0</v>
      </c>
      <c r="D185">
        <v>0</v>
      </c>
    </row>
    <row r="186" spans="1:4" x14ac:dyDescent="0.25">
      <c r="A186" t="s">
        <v>501</v>
      </c>
      <c r="C186">
        <v>0</v>
      </c>
      <c r="D186">
        <v>0</v>
      </c>
    </row>
    <row r="187" spans="1:4" x14ac:dyDescent="0.25">
      <c r="A187" t="s">
        <v>418</v>
      </c>
      <c r="C187">
        <v>0</v>
      </c>
      <c r="D187">
        <v>0</v>
      </c>
    </row>
    <row r="188" spans="1:4" x14ac:dyDescent="0.25">
      <c r="A188" t="s">
        <v>501</v>
      </c>
      <c r="B188" t="s">
        <v>1407</v>
      </c>
      <c r="C188">
        <v>0</v>
      </c>
      <c r="D188">
        <v>1200</v>
      </c>
    </row>
    <row r="189" spans="1:4" x14ac:dyDescent="0.25">
      <c r="A189" t="s">
        <v>165</v>
      </c>
      <c r="B189" t="s">
        <v>1416</v>
      </c>
      <c r="C189">
        <v>0</v>
      </c>
      <c r="D189">
        <v>0</v>
      </c>
    </row>
    <row r="190" spans="1:4" x14ac:dyDescent="0.25">
      <c r="A190" t="s">
        <v>165</v>
      </c>
      <c r="C190">
        <v>0</v>
      </c>
      <c r="D190">
        <v>0</v>
      </c>
    </row>
    <row r="191" spans="1:4" x14ac:dyDescent="0.25">
      <c r="A191" t="s">
        <v>165</v>
      </c>
      <c r="B191" t="s">
        <v>1416</v>
      </c>
    </row>
    <row r="192" spans="1:4" x14ac:dyDescent="0.25">
      <c r="A192" t="s">
        <v>165</v>
      </c>
      <c r="B192" t="s">
        <v>1406</v>
      </c>
      <c r="C192">
        <v>0</v>
      </c>
      <c r="D192">
        <v>1000</v>
      </c>
    </row>
    <row r="193" spans="1:4" x14ac:dyDescent="0.25">
      <c r="A193" t="s">
        <v>501</v>
      </c>
      <c r="B193" t="s">
        <v>1460</v>
      </c>
      <c r="C193">
        <v>0</v>
      </c>
      <c r="D193">
        <v>1000</v>
      </c>
    </row>
    <row r="194" spans="1:4" x14ac:dyDescent="0.25">
      <c r="A194" t="s">
        <v>552</v>
      </c>
      <c r="C194">
        <v>0</v>
      </c>
      <c r="D194">
        <v>0</v>
      </c>
    </row>
    <row r="195" spans="1:4" x14ac:dyDescent="0.25">
      <c r="A195" t="s">
        <v>552</v>
      </c>
      <c r="C195">
        <v>0</v>
      </c>
      <c r="D195">
        <v>0</v>
      </c>
    </row>
    <row r="196" spans="1:4" x14ac:dyDescent="0.25">
      <c r="A196" t="s">
        <v>552</v>
      </c>
      <c r="C196">
        <v>0</v>
      </c>
      <c r="D196">
        <v>0</v>
      </c>
    </row>
    <row r="197" spans="1:4" x14ac:dyDescent="0.25">
      <c r="A197" t="s">
        <v>552</v>
      </c>
      <c r="B197" t="s">
        <v>1401</v>
      </c>
      <c r="C197">
        <v>0</v>
      </c>
      <c r="D197">
        <v>0</v>
      </c>
    </row>
    <row r="198" spans="1:4" x14ac:dyDescent="0.25">
      <c r="A198" t="s">
        <v>552</v>
      </c>
      <c r="B198" t="s">
        <v>1401</v>
      </c>
      <c r="C198">
        <v>0</v>
      </c>
      <c r="D198">
        <v>0</v>
      </c>
    </row>
    <row r="199" spans="1:4" x14ac:dyDescent="0.25">
      <c r="A199" t="s">
        <v>552</v>
      </c>
      <c r="C199">
        <v>0</v>
      </c>
      <c r="D199">
        <v>0</v>
      </c>
    </row>
    <row r="200" spans="1:4" x14ac:dyDescent="0.25">
      <c r="A200" t="s">
        <v>552</v>
      </c>
      <c r="C200">
        <v>0</v>
      </c>
      <c r="D200">
        <v>0</v>
      </c>
    </row>
    <row r="201" spans="1:4" x14ac:dyDescent="0.25">
      <c r="A201" t="s">
        <v>552</v>
      </c>
      <c r="C201">
        <v>0</v>
      </c>
      <c r="D201">
        <v>0</v>
      </c>
    </row>
    <row r="202" spans="1:4" x14ac:dyDescent="0.25">
      <c r="A202" t="s">
        <v>552</v>
      </c>
      <c r="C202">
        <v>0</v>
      </c>
      <c r="D202">
        <v>0</v>
      </c>
    </row>
    <row r="203" spans="1:4" x14ac:dyDescent="0.25">
      <c r="A203" t="s">
        <v>552</v>
      </c>
      <c r="C203">
        <v>0</v>
      </c>
      <c r="D203">
        <v>0</v>
      </c>
    </row>
    <row r="204" spans="1:4" x14ac:dyDescent="0.25">
      <c r="A204" t="s">
        <v>552</v>
      </c>
      <c r="C204">
        <v>0</v>
      </c>
      <c r="D204">
        <v>0</v>
      </c>
    </row>
    <row r="205" spans="1:4" x14ac:dyDescent="0.25">
      <c r="A205" t="s">
        <v>552</v>
      </c>
      <c r="C205">
        <v>0</v>
      </c>
      <c r="D205">
        <v>0</v>
      </c>
    </row>
    <row r="206" spans="1:4" x14ac:dyDescent="0.25">
      <c r="A206" t="s">
        <v>552</v>
      </c>
      <c r="C206">
        <v>0</v>
      </c>
      <c r="D206">
        <v>0</v>
      </c>
    </row>
    <row r="207" spans="1:4" x14ac:dyDescent="0.25">
      <c r="A207" t="s">
        <v>552</v>
      </c>
      <c r="C207">
        <v>0</v>
      </c>
      <c r="D207">
        <v>0</v>
      </c>
    </row>
    <row r="208" spans="1:4" x14ac:dyDescent="0.25">
      <c r="A208" t="s">
        <v>552</v>
      </c>
      <c r="C208">
        <v>0</v>
      </c>
      <c r="D208">
        <v>0</v>
      </c>
    </row>
    <row r="209" spans="1:4" x14ac:dyDescent="0.25">
      <c r="A209" t="s">
        <v>552</v>
      </c>
      <c r="C209">
        <v>0</v>
      </c>
      <c r="D209">
        <v>0</v>
      </c>
    </row>
    <row r="210" spans="1:4" x14ac:dyDescent="0.25">
      <c r="A210" t="s">
        <v>552</v>
      </c>
      <c r="C210">
        <v>0</v>
      </c>
      <c r="D210">
        <v>0</v>
      </c>
    </row>
    <row r="211" spans="1:4" x14ac:dyDescent="0.25">
      <c r="A211" t="s">
        <v>552</v>
      </c>
      <c r="C211">
        <v>0</v>
      </c>
      <c r="D211">
        <v>0</v>
      </c>
    </row>
    <row r="212" spans="1:4" x14ac:dyDescent="0.25">
      <c r="A212" t="s">
        <v>552</v>
      </c>
      <c r="C212">
        <v>0</v>
      </c>
      <c r="D212">
        <v>0</v>
      </c>
    </row>
    <row r="213" spans="1:4" x14ac:dyDescent="0.25">
      <c r="A213" t="s">
        <v>552</v>
      </c>
      <c r="C213">
        <v>0</v>
      </c>
      <c r="D213">
        <v>0</v>
      </c>
    </row>
    <row r="214" spans="1:4" x14ac:dyDescent="0.25">
      <c r="A214" t="s">
        <v>552</v>
      </c>
      <c r="C214">
        <v>0</v>
      </c>
      <c r="D214">
        <v>0</v>
      </c>
    </row>
    <row r="215" spans="1:4" x14ac:dyDescent="0.25">
      <c r="A215" t="s">
        <v>552</v>
      </c>
      <c r="C215">
        <v>0</v>
      </c>
      <c r="D215">
        <v>0</v>
      </c>
    </row>
    <row r="216" spans="1:4" x14ac:dyDescent="0.25">
      <c r="A216" t="s">
        <v>552</v>
      </c>
      <c r="C216">
        <v>0</v>
      </c>
      <c r="D216">
        <v>0</v>
      </c>
    </row>
    <row r="217" spans="1:4" x14ac:dyDescent="0.25">
      <c r="A217" t="s">
        <v>552</v>
      </c>
      <c r="C217">
        <v>0</v>
      </c>
      <c r="D217">
        <v>0</v>
      </c>
    </row>
    <row r="218" spans="1:4" x14ac:dyDescent="0.25">
      <c r="A218" t="s">
        <v>552</v>
      </c>
      <c r="C218">
        <v>0</v>
      </c>
      <c r="D218">
        <v>0</v>
      </c>
    </row>
    <row r="219" spans="1:4" x14ac:dyDescent="0.25">
      <c r="A219" t="s">
        <v>552</v>
      </c>
      <c r="C219">
        <v>0</v>
      </c>
      <c r="D219">
        <v>0</v>
      </c>
    </row>
    <row r="220" spans="1:4" x14ac:dyDescent="0.25">
      <c r="A220" t="s">
        <v>552</v>
      </c>
      <c r="C220">
        <v>0</v>
      </c>
      <c r="D220">
        <v>0</v>
      </c>
    </row>
    <row r="221" spans="1:4" x14ac:dyDescent="0.25">
      <c r="A221" t="s">
        <v>552</v>
      </c>
      <c r="C221">
        <v>0</v>
      </c>
      <c r="D221">
        <v>0</v>
      </c>
    </row>
    <row r="222" spans="1:4" x14ac:dyDescent="0.25">
      <c r="A222" t="s">
        <v>552</v>
      </c>
      <c r="C222">
        <v>0</v>
      </c>
      <c r="D222">
        <v>0</v>
      </c>
    </row>
    <row r="223" spans="1:4" x14ac:dyDescent="0.25">
      <c r="A223" t="s">
        <v>552</v>
      </c>
      <c r="C223">
        <v>0</v>
      </c>
      <c r="D223">
        <v>0</v>
      </c>
    </row>
    <row r="224" spans="1:4" x14ac:dyDescent="0.25">
      <c r="A224" t="s">
        <v>552</v>
      </c>
      <c r="C224">
        <v>0</v>
      </c>
      <c r="D224">
        <v>0</v>
      </c>
    </row>
    <row r="225" spans="1:4" x14ac:dyDescent="0.25">
      <c r="A225" t="s">
        <v>614</v>
      </c>
      <c r="B225" t="s">
        <v>1442</v>
      </c>
      <c r="C225">
        <v>0</v>
      </c>
      <c r="D225">
        <v>0</v>
      </c>
    </row>
    <row r="226" spans="1:4" x14ac:dyDescent="0.25">
      <c r="A226" t="s">
        <v>614</v>
      </c>
      <c r="B226" t="s">
        <v>1442</v>
      </c>
      <c r="C226">
        <v>0</v>
      </c>
      <c r="D226">
        <v>0</v>
      </c>
    </row>
    <row r="227" spans="1:4" x14ac:dyDescent="0.25">
      <c r="A227" t="s">
        <v>614</v>
      </c>
      <c r="B227" t="s">
        <v>1443</v>
      </c>
      <c r="C227">
        <v>0</v>
      </c>
      <c r="D227">
        <v>0</v>
      </c>
    </row>
    <row r="228" spans="1:4" x14ac:dyDescent="0.25">
      <c r="A228" t="s">
        <v>614</v>
      </c>
      <c r="C228">
        <v>0</v>
      </c>
      <c r="D228">
        <v>0</v>
      </c>
    </row>
    <row r="229" spans="1:4" x14ac:dyDescent="0.25">
      <c r="A229" t="s">
        <v>614</v>
      </c>
      <c r="C229">
        <v>0</v>
      </c>
      <c r="D229">
        <v>0</v>
      </c>
    </row>
    <row r="230" spans="1:4" x14ac:dyDescent="0.25">
      <c r="A230" t="s">
        <v>628</v>
      </c>
      <c r="C230">
        <v>0</v>
      </c>
      <c r="D230">
        <v>0</v>
      </c>
    </row>
    <row r="231" spans="1:4" x14ac:dyDescent="0.25">
      <c r="A231" t="s">
        <v>628</v>
      </c>
      <c r="C231">
        <v>0</v>
      </c>
      <c r="D231">
        <v>0</v>
      </c>
    </row>
    <row r="232" spans="1:4" x14ac:dyDescent="0.25">
      <c r="A232" t="s">
        <v>614</v>
      </c>
      <c r="C232">
        <v>0</v>
      </c>
      <c r="D232">
        <v>0</v>
      </c>
    </row>
    <row r="233" spans="1:4" x14ac:dyDescent="0.25">
      <c r="A233" t="s">
        <v>628</v>
      </c>
      <c r="C233">
        <v>0</v>
      </c>
      <c r="D233">
        <v>0</v>
      </c>
    </row>
    <row r="234" spans="1:4" x14ac:dyDescent="0.25">
      <c r="A234" t="s">
        <v>552</v>
      </c>
      <c r="C234">
        <v>0</v>
      </c>
      <c r="D234">
        <v>0</v>
      </c>
    </row>
    <row r="235" spans="1:4" x14ac:dyDescent="0.25">
      <c r="A235" t="s">
        <v>614</v>
      </c>
      <c r="B235" t="s">
        <v>1444</v>
      </c>
      <c r="C235">
        <v>0</v>
      </c>
      <c r="D235">
        <v>0</v>
      </c>
    </row>
    <row r="236" spans="1:4" x14ac:dyDescent="0.25">
      <c r="A236" t="s">
        <v>614</v>
      </c>
      <c r="C236">
        <v>0</v>
      </c>
      <c r="D236">
        <v>0</v>
      </c>
    </row>
    <row r="237" spans="1:4" x14ac:dyDescent="0.25">
      <c r="A237" t="s">
        <v>645</v>
      </c>
      <c r="C237">
        <v>0</v>
      </c>
      <c r="D237">
        <v>2000</v>
      </c>
    </row>
    <row r="238" spans="1:4" x14ac:dyDescent="0.25">
      <c r="A238" t="s">
        <v>645</v>
      </c>
      <c r="B238" t="s">
        <v>1403</v>
      </c>
      <c r="C238">
        <v>5000</v>
      </c>
      <c r="D238">
        <v>6000</v>
      </c>
    </row>
    <row r="239" spans="1:4" x14ac:dyDescent="0.25">
      <c r="A239" t="s">
        <v>645</v>
      </c>
      <c r="B239" t="s">
        <v>1410</v>
      </c>
      <c r="C239">
        <v>40000</v>
      </c>
      <c r="D239">
        <v>10000</v>
      </c>
    </row>
    <row r="240" spans="1:4" x14ac:dyDescent="0.25">
      <c r="A240" t="s">
        <v>645</v>
      </c>
      <c r="C240">
        <v>0</v>
      </c>
      <c r="D240">
        <v>0</v>
      </c>
    </row>
    <row r="241" spans="1:4" x14ac:dyDescent="0.25">
      <c r="A241" t="s">
        <v>645</v>
      </c>
      <c r="C241">
        <v>0</v>
      </c>
      <c r="D241">
        <v>0</v>
      </c>
    </row>
    <row r="242" spans="1:4" x14ac:dyDescent="0.25">
      <c r="A242" t="s">
        <v>645</v>
      </c>
      <c r="C242">
        <v>0</v>
      </c>
      <c r="D242">
        <v>0</v>
      </c>
    </row>
    <row r="243" spans="1:4" x14ac:dyDescent="0.25">
      <c r="A243" t="s">
        <v>645</v>
      </c>
      <c r="B243" t="s">
        <v>1401</v>
      </c>
      <c r="C243">
        <v>0</v>
      </c>
      <c r="D243">
        <v>0</v>
      </c>
    </row>
    <row r="244" spans="1:4" x14ac:dyDescent="0.25">
      <c r="A244" t="s">
        <v>645</v>
      </c>
      <c r="B244" t="s">
        <v>1408</v>
      </c>
      <c r="C244">
        <v>40000</v>
      </c>
      <c r="D244">
        <v>45000</v>
      </c>
    </row>
    <row r="245" spans="1:4" x14ac:dyDescent="0.25">
      <c r="A245" t="s">
        <v>645</v>
      </c>
      <c r="C245">
        <v>0</v>
      </c>
      <c r="D245">
        <v>0</v>
      </c>
    </row>
    <row r="246" spans="1:4" x14ac:dyDescent="0.25">
      <c r="A246" t="s">
        <v>645</v>
      </c>
      <c r="C246">
        <v>0</v>
      </c>
      <c r="D246">
        <v>0</v>
      </c>
    </row>
    <row r="247" spans="1:4" x14ac:dyDescent="0.25">
      <c r="A247" t="s">
        <v>673</v>
      </c>
      <c r="C247">
        <v>0</v>
      </c>
      <c r="D247">
        <v>0</v>
      </c>
    </row>
    <row r="248" spans="1:4" x14ac:dyDescent="0.25">
      <c r="A248" t="s">
        <v>673</v>
      </c>
      <c r="C248">
        <v>0</v>
      </c>
      <c r="D248">
        <v>0</v>
      </c>
    </row>
    <row r="249" spans="1:4" x14ac:dyDescent="0.25">
      <c r="A249" t="s">
        <v>673</v>
      </c>
      <c r="C249">
        <v>0</v>
      </c>
      <c r="D249">
        <v>0</v>
      </c>
    </row>
    <row r="250" spans="1:4" x14ac:dyDescent="0.25">
      <c r="A250" t="s">
        <v>673</v>
      </c>
      <c r="C250">
        <v>0</v>
      </c>
      <c r="D250">
        <v>0</v>
      </c>
    </row>
    <row r="251" spans="1:4" x14ac:dyDescent="0.25">
      <c r="A251" t="s">
        <v>673</v>
      </c>
      <c r="C251">
        <v>0</v>
      </c>
      <c r="D251">
        <v>0</v>
      </c>
    </row>
    <row r="252" spans="1:4" x14ac:dyDescent="0.25">
      <c r="A252" t="s">
        <v>673</v>
      </c>
      <c r="C252">
        <v>0</v>
      </c>
      <c r="D252">
        <v>0</v>
      </c>
    </row>
    <row r="253" spans="1:4" x14ac:dyDescent="0.25">
      <c r="A253" t="s">
        <v>673</v>
      </c>
      <c r="B253" t="s">
        <v>1402</v>
      </c>
      <c r="C253">
        <v>500</v>
      </c>
      <c r="D253">
        <v>500</v>
      </c>
    </row>
    <row r="254" spans="1:4" x14ac:dyDescent="0.25">
      <c r="A254" t="s">
        <v>673</v>
      </c>
      <c r="B254" t="s">
        <v>1402</v>
      </c>
      <c r="C254">
        <v>500</v>
      </c>
      <c r="D254">
        <v>500</v>
      </c>
    </row>
    <row r="255" spans="1:4" x14ac:dyDescent="0.25">
      <c r="A255" t="s">
        <v>673</v>
      </c>
      <c r="C255">
        <v>0</v>
      </c>
      <c r="D255">
        <v>0</v>
      </c>
    </row>
    <row r="256" spans="1:4" x14ac:dyDescent="0.25">
      <c r="A256" t="s">
        <v>673</v>
      </c>
      <c r="B256" t="s">
        <v>1402</v>
      </c>
      <c r="C256">
        <v>500</v>
      </c>
      <c r="D256">
        <v>500</v>
      </c>
    </row>
    <row r="257" spans="1:4" x14ac:dyDescent="0.25">
      <c r="A257" t="s">
        <v>673</v>
      </c>
      <c r="C257">
        <v>0</v>
      </c>
      <c r="D257">
        <v>0</v>
      </c>
    </row>
    <row r="258" spans="1:4" x14ac:dyDescent="0.25">
      <c r="A258" t="s">
        <v>673</v>
      </c>
      <c r="C258">
        <v>0</v>
      </c>
      <c r="D258">
        <v>0</v>
      </c>
    </row>
    <row r="259" spans="1:4" x14ac:dyDescent="0.25">
      <c r="A259" t="s">
        <v>673</v>
      </c>
      <c r="C259">
        <v>0</v>
      </c>
      <c r="D259">
        <v>0</v>
      </c>
    </row>
    <row r="260" spans="1:4" x14ac:dyDescent="0.25">
      <c r="A260" t="s">
        <v>673</v>
      </c>
      <c r="C260">
        <v>0</v>
      </c>
      <c r="D260">
        <v>0</v>
      </c>
    </row>
    <row r="261" spans="1:4" x14ac:dyDescent="0.25">
      <c r="A261" t="s">
        <v>673</v>
      </c>
      <c r="C261">
        <v>0</v>
      </c>
      <c r="D261">
        <v>0</v>
      </c>
    </row>
    <row r="262" spans="1:4" x14ac:dyDescent="0.25">
      <c r="A262" t="s">
        <v>673</v>
      </c>
      <c r="C262">
        <v>0</v>
      </c>
      <c r="D262">
        <v>0</v>
      </c>
    </row>
    <row r="263" spans="1:4" x14ac:dyDescent="0.25">
      <c r="A263" t="s">
        <v>673</v>
      </c>
      <c r="C263">
        <v>0</v>
      </c>
      <c r="D263">
        <v>0</v>
      </c>
    </row>
    <row r="264" spans="1:4" x14ac:dyDescent="0.25">
      <c r="A264" t="s">
        <v>673</v>
      </c>
      <c r="C264">
        <v>0</v>
      </c>
      <c r="D264">
        <v>0</v>
      </c>
    </row>
    <row r="265" spans="1:4" x14ac:dyDescent="0.25">
      <c r="A265" t="s">
        <v>673</v>
      </c>
      <c r="C265">
        <v>0</v>
      </c>
      <c r="D265">
        <v>0</v>
      </c>
    </row>
    <row r="266" spans="1:4" x14ac:dyDescent="0.25">
      <c r="A266" t="s">
        <v>673</v>
      </c>
      <c r="C266">
        <v>0</v>
      </c>
      <c r="D266">
        <v>0</v>
      </c>
    </row>
    <row r="267" spans="1:4" x14ac:dyDescent="0.25">
      <c r="A267" t="s">
        <v>673</v>
      </c>
      <c r="C267">
        <v>0</v>
      </c>
      <c r="D267">
        <v>0</v>
      </c>
    </row>
    <row r="268" spans="1:4" x14ac:dyDescent="0.25">
      <c r="A268" t="s">
        <v>673</v>
      </c>
      <c r="C268">
        <v>0</v>
      </c>
      <c r="D268">
        <v>0</v>
      </c>
    </row>
    <row r="269" spans="1:4" x14ac:dyDescent="0.25">
      <c r="A269" t="s">
        <v>673</v>
      </c>
      <c r="C269">
        <v>0</v>
      </c>
      <c r="D269">
        <v>0</v>
      </c>
    </row>
    <row r="270" spans="1:4" x14ac:dyDescent="0.25">
      <c r="A270" t="s">
        <v>673</v>
      </c>
      <c r="C270">
        <v>0</v>
      </c>
      <c r="D270">
        <v>0</v>
      </c>
    </row>
    <row r="271" spans="1:4" x14ac:dyDescent="0.25">
      <c r="A271" t="s">
        <v>673</v>
      </c>
      <c r="C271">
        <v>0</v>
      </c>
      <c r="D271">
        <v>0</v>
      </c>
    </row>
    <row r="272" spans="1:4" x14ac:dyDescent="0.25">
      <c r="A272" t="s">
        <v>673</v>
      </c>
      <c r="C272">
        <v>0</v>
      </c>
      <c r="D272">
        <v>0</v>
      </c>
    </row>
    <row r="273" spans="1:4" x14ac:dyDescent="0.25">
      <c r="A273" t="s">
        <v>673</v>
      </c>
      <c r="C273">
        <v>0</v>
      </c>
      <c r="D273">
        <v>0</v>
      </c>
    </row>
    <row r="274" spans="1:4" x14ac:dyDescent="0.25">
      <c r="A274" t="s">
        <v>673</v>
      </c>
      <c r="C274">
        <v>0</v>
      </c>
      <c r="D274">
        <v>0</v>
      </c>
    </row>
    <row r="275" spans="1:4" x14ac:dyDescent="0.25">
      <c r="A275" t="s">
        <v>673</v>
      </c>
      <c r="C275">
        <v>0</v>
      </c>
      <c r="D275">
        <v>0</v>
      </c>
    </row>
    <row r="276" spans="1:4" x14ac:dyDescent="0.25">
      <c r="A276" t="s">
        <v>673</v>
      </c>
      <c r="C276">
        <v>0</v>
      </c>
      <c r="D276">
        <v>0</v>
      </c>
    </row>
    <row r="277" spans="1:4" x14ac:dyDescent="0.25">
      <c r="A277" t="s">
        <v>673</v>
      </c>
      <c r="C277">
        <v>0</v>
      </c>
      <c r="D277">
        <v>0</v>
      </c>
    </row>
    <row r="278" spans="1:4" x14ac:dyDescent="0.25">
      <c r="A278" t="s">
        <v>673</v>
      </c>
      <c r="C278">
        <v>0</v>
      </c>
      <c r="D278">
        <v>0</v>
      </c>
    </row>
    <row r="279" spans="1:4" x14ac:dyDescent="0.25">
      <c r="A279" t="s">
        <v>673</v>
      </c>
      <c r="C279">
        <v>0</v>
      </c>
      <c r="D279">
        <v>0</v>
      </c>
    </row>
    <row r="280" spans="1:4" x14ac:dyDescent="0.25">
      <c r="A280" t="s">
        <v>673</v>
      </c>
      <c r="C280">
        <v>0</v>
      </c>
      <c r="D280">
        <v>0</v>
      </c>
    </row>
    <row r="281" spans="1:4" x14ac:dyDescent="0.25">
      <c r="A281" t="s">
        <v>673</v>
      </c>
      <c r="C281">
        <v>0</v>
      </c>
      <c r="D281">
        <v>0</v>
      </c>
    </row>
    <row r="282" spans="1:4" x14ac:dyDescent="0.25">
      <c r="A282" t="s">
        <v>673</v>
      </c>
      <c r="C282">
        <v>0</v>
      </c>
      <c r="D282">
        <v>0</v>
      </c>
    </row>
    <row r="283" spans="1:4" x14ac:dyDescent="0.25">
      <c r="A283" t="s">
        <v>673</v>
      </c>
      <c r="C283">
        <v>0</v>
      </c>
      <c r="D283">
        <v>0</v>
      </c>
    </row>
    <row r="284" spans="1:4" x14ac:dyDescent="0.25">
      <c r="A284" t="s">
        <v>673</v>
      </c>
      <c r="C284">
        <v>0</v>
      </c>
      <c r="D284">
        <v>0</v>
      </c>
    </row>
    <row r="285" spans="1:4" x14ac:dyDescent="0.25">
      <c r="A285" t="s">
        <v>628</v>
      </c>
      <c r="B285" t="s">
        <v>1401</v>
      </c>
      <c r="C285">
        <v>0</v>
      </c>
      <c r="D285">
        <v>0</v>
      </c>
    </row>
    <row r="286" spans="1:4" x14ac:dyDescent="0.25">
      <c r="A286" t="s">
        <v>673</v>
      </c>
      <c r="C286">
        <v>0</v>
      </c>
      <c r="D286">
        <v>0</v>
      </c>
    </row>
    <row r="287" spans="1:4" x14ac:dyDescent="0.25">
      <c r="A287" t="s">
        <v>628</v>
      </c>
      <c r="C287">
        <v>0</v>
      </c>
      <c r="D287">
        <v>0</v>
      </c>
    </row>
    <row r="288" spans="1:4" x14ac:dyDescent="0.25">
      <c r="A288" t="s">
        <v>673</v>
      </c>
      <c r="C288">
        <v>0</v>
      </c>
      <c r="D288">
        <v>0</v>
      </c>
    </row>
    <row r="289" spans="1:4" x14ac:dyDescent="0.25">
      <c r="A289" t="s">
        <v>673</v>
      </c>
      <c r="C289">
        <v>0</v>
      </c>
      <c r="D289">
        <v>0</v>
      </c>
    </row>
    <row r="290" spans="1:4" x14ac:dyDescent="0.25">
      <c r="A290" t="s">
        <v>673</v>
      </c>
      <c r="C290">
        <v>0</v>
      </c>
      <c r="D290">
        <v>0</v>
      </c>
    </row>
    <row r="291" spans="1:4" x14ac:dyDescent="0.25">
      <c r="A291" t="s">
        <v>673</v>
      </c>
      <c r="C291">
        <v>0</v>
      </c>
      <c r="D291">
        <v>0</v>
      </c>
    </row>
    <row r="292" spans="1:4" x14ac:dyDescent="0.25">
      <c r="A292" t="s">
        <v>673</v>
      </c>
      <c r="C292">
        <v>0</v>
      </c>
      <c r="D292">
        <v>0</v>
      </c>
    </row>
    <row r="293" spans="1:4" x14ac:dyDescent="0.25">
      <c r="A293" t="s">
        <v>673</v>
      </c>
      <c r="C293">
        <v>0</v>
      </c>
      <c r="D293">
        <v>0</v>
      </c>
    </row>
    <row r="294" spans="1:4" x14ac:dyDescent="0.25">
      <c r="A294" t="s">
        <v>673</v>
      </c>
      <c r="B294" t="s">
        <v>1459</v>
      </c>
      <c r="C294">
        <v>200</v>
      </c>
      <c r="D294">
        <v>1200</v>
      </c>
    </row>
    <row r="295" spans="1:4" x14ac:dyDescent="0.25">
      <c r="A295" t="s">
        <v>673</v>
      </c>
      <c r="C295">
        <v>0</v>
      </c>
      <c r="D295">
        <v>0</v>
      </c>
    </row>
    <row r="296" spans="1:4" x14ac:dyDescent="0.25">
      <c r="A296" t="s">
        <v>673</v>
      </c>
      <c r="C296">
        <v>0</v>
      </c>
      <c r="D296">
        <v>0</v>
      </c>
    </row>
    <row r="297" spans="1:4" x14ac:dyDescent="0.25">
      <c r="A297" t="s">
        <v>673</v>
      </c>
      <c r="C297">
        <v>0</v>
      </c>
      <c r="D297">
        <v>0</v>
      </c>
    </row>
    <row r="298" spans="1:4" x14ac:dyDescent="0.25">
      <c r="A298" t="s">
        <v>673</v>
      </c>
      <c r="C298">
        <v>0</v>
      </c>
      <c r="D298">
        <v>0</v>
      </c>
    </row>
    <row r="299" spans="1:4" x14ac:dyDescent="0.25">
      <c r="A299" t="s">
        <v>673</v>
      </c>
      <c r="C299">
        <v>0</v>
      </c>
      <c r="D299">
        <v>0</v>
      </c>
    </row>
    <row r="300" spans="1:4" x14ac:dyDescent="0.25">
      <c r="A300" t="s">
        <v>628</v>
      </c>
      <c r="B300" t="s">
        <v>1405</v>
      </c>
      <c r="C300">
        <v>0</v>
      </c>
      <c r="D300">
        <v>0</v>
      </c>
    </row>
    <row r="301" spans="1:4" x14ac:dyDescent="0.25">
      <c r="A301" t="s">
        <v>673</v>
      </c>
      <c r="C301">
        <v>0</v>
      </c>
      <c r="D301">
        <v>0</v>
      </c>
    </row>
    <row r="302" spans="1:4" x14ac:dyDescent="0.25">
      <c r="A302" t="s">
        <v>645</v>
      </c>
      <c r="C302">
        <v>0</v>
      </c>
      <c r="D302">
        <v>0</v>
      </c>
    </row>
    <row r="303" spans="1:4" x14ac:dyDescent="0.25">
      <c r="A303" t="s">
        <v>645</v>
      </c>
      <c r="C303">
        <v>0</v>
      </c>
      <c r="D303">
        <v>0</v>
      </c>
    </row>
    <row r="304" spans="1:4" x14ac:dyDescent="0.25">
      <c r="A304" t="s">
        <v>818</v>
      </c>
      <c r="C304">
        <v>0</v>
      </c>
      <c r="D304">
        <v>0</v>
      </c>
    </row>
    <row r="305" spans="1:4" x14ac:dyDescent="0.25">
      <c r="A305" t="s">
        <v>645</v>
      </c>
      <c r="B305" t="s">
        <v>1402</v>
      </c>
      <c r="C305">
        <v>5000</v>
      </c>
      <c r="D305">
        <v>5000</v>
      </c>
    </row>
    <row r="306" spans="1:4" x14ac:dyDescent="0.25">
      <c r="A306" t="s">
        <v>628</v>
      </c>
      <c r="B306" t="s">
        <v>1402</v>
      </c>
      <c r="C306">
        <v>1000</v>
      </c>
      <c r="D306">
        <v>1500</v>
      </c>
    </row>
    <row r="307" spans="1:4" x14ac:dyDescent="0.25">
      <c r="A307" t="s">
        <v>818</v>
      </c>
      <c r="C307">
        <v>0</v>
      </c>
      <c r="D307">
        <v>0</v>
      </c>
    </row>
    <row r="308" spans="1:4" x14ac:dyDescent="0.25">
      <c r="A308" t="s">
        <v>818</v>
      </c>
      <c r="C308">
        <v>0</v>
      </c>
      <c r="D308">
        <v>0</v>
      </c>
    </row>
    <row r="309" spans="1:4" x14ac:dyDescent="0.25">
      <c r="A309" t="s">
        <v>818</v>
      </c>
      <c r="C309">
        <v>0</v>
      </c>
      <c r="D309">
        <v>0</v>
      </c>
    </row>
    <row r="310" spans="1:4" x14ac:dyDescent="0.25">
      <c r="A310" t="s">
        <v>818</v>
      </c>
      <c r="C310">
        <v>0</v>
      </c>
      <c r="D310">
        <v>0</v>
      </c>
    </row>
    <row r="311" spans="1:4" x14ac:dyDescent="0.25">
      <c r="A311" t="s">
        <v>818</v>
      </c>
      <c r="C311">
        <v>0</v>
      </c>
      <c r="D311">
        <v>0</v>
      </c>
    </row>
    <row r="312" spans="1:4" x14ac:dyDescent="0.25">
      <c r="A312" t="s">
        <v>818</v>
      </c>
      <c r="C312">
        <v>0</v>
      </c>
      <c r="D312">
        <v>0</v>
      </c>
    </row>
    <row r="313" spans="1:4" x14ac:dyDescent="0.25">
      <c r="A313" t="s">
        <v>818</v>
      </c>
      <c r="C313">
        <v>0</v>
      </c>
      <c r="D313">
        <v>0</v>
      </c>
    </row>
    <row r="314" spans="1:4" x14ac:dyDescent="0.25">
      <c r="A314" t="s">
        <v>645</v>
      </c>
      <c r="C314">
        <v>0</v>
      </c>
      <c r="D314">
        <v>0</v>
      </c>
    </row>
    <row r="315" spans="1:4" x14ac:dyDescent="0.25">
      <c r="A315" t="s">
        <v>645</v>
      </c>
      <c r="C315">
        <v>0</v>
      </c>
      <c r="D315">
        <v>0</v>
      </c>
    </row>
    <row r="316" spans="1:4" x14ac:dyDescent="0.25">
      <c r="A316" t="s">
        <v>628</v>
      </c>
      <c r="C316">
        <v>0</v>
      </c>
      <c r="D316">
        <v>0</v>
      </c>
    </row>
    <row r="317" spans="1:4" x14ac:dyDescent="0.25">
      <c r="A317" t="s">
        <v>818</v>
      </c>
      <c r="C317">
        <v>0</v>
      </c>
      <c r="D317">
        <v>0</v>
      </c>
    </row>
    <row r="318" spans="1:4" x14ac:dyDescent="0.25">
      <c r="A318" t="s">
        <v>818</v>
      </c>
      <c r="C318">
        <v>0</v>
      </c>
      <c r="D318">
        <v>0</v>
      </c>
    </row>
    <row r="319" spans="1:4" x14ac:dyDescent="0.25">
      <c r="A319" t="s">
        <v>673</v>
      </c>
      <c r="B319" t="s">
        <v>1417</v>
      </c>
      <c r="C319">
        <v>40000</v>
      </c>
      <c r="D319">
        <v>45000</v>
      </c>
    </row>
    <row r="320" spans="1:4" x14ac:dyDescent="0.25">
      <c r="A320" t="s">
        <v>866</v>
      </c>
      <c r="C320">
        <v>0</v>
      </c>
      <c r="D320">
        <v>0</v>
      </c>
    </row>
    <row r="321" spans="1:4" x14ac:dyDescent="0.25">
      <c r="A321" t="s">
        <v>866</v>
      </c>
      <c r="C321">
        <v>0</v>
      </c>
      <c r="D321">
        <v>0</v>
      </c>
    </row>
    <row r="322" spans="1:4" x14ac:dyDescent="0.25">
      <c r="A322" t="s">
        <v>673</v>
      </c>
      <c r="C322">
        <v>0</v>
      </c>
      <c r="D322">
        <v>0</v>
      </c>
    </row>
    <row r="323" spans="1:4" x14ac:dyDescent="0.25">
      <c r="A323" t="s">
        <v>866</v>
      </c>
      <c r="C323">
        <v>0</v>
      </c>
      <c r="D323">
        <v>0</v>
      </c>
    </row>
    <row r="324" spans="1:4" x14ac:dyDescent="0.25">
      <c r="A324" t="s">
        <v>866</v>
      </c>
      <c r="B324" t="s">
        <v>1442</v>
      </c>
      <c r="C324">
        <v>0</v>
      </c>
      <c r="D324">
        <v>0</v>
      </c>
    </row>
    <row r="325" spans="1:4" x14ac:dyDescent="0.25">
      <c r="A325" t="s">
        <v>673</v>
      </c>
      <c r="B325" t="s">
        <v>1442</v>
      </c>
      <c r="C325">
        <v>0</v>
      </c>
      <c r="D325">
        <v>0</v>
      </c>
    </row>
    <row r="326" spans="1:4" x14ac:dyDescent="0.25">
      <c r="A326" t="s">
        <v>673</v>
      </c>
      <c r="B326" t="s">
        <v>1442</v>
      </c>
      <c r="C326">
        <v>0</v>
      </c>
      <c r="D326">
        <v>0</v>
      </c>
    </row>
    <row r="327" spans="1:4" x14ac:dyDescent="0.25">
      <c r="A327" t="s">
        <v>866</v>
      </c>
      <c r="B327" t="s">
        <v>1442</v>
      </c>
      <c r="C327">
        <v>0</v>
      </c>
      <c r="D327">
        <v>0</v>
      </c>
    </row>
    <row r="328" spans="1:4" x14ac:dyDescent="0.25">
      <c r="A328" t="s">
        <v>866</v>
      </c>
      <c r="B328" t="s">
        <v>1442</v>
      </c>
      <c r="C328">
        <v>0</v>
      </c>
      <c r="D328">
        <v>0</v>
      </c>
    </row>
    <row r="329" spans="1:4" x14ac:dyDescent="0.25">
      <c r="A329" t="s">
        <v>673</v>
      </c>
      <c r="B329" t="s">
        <v>1442</v>
      </c>
      <c r="C329">
        <v>0</v>
      </c>
      <c r="D329">
        <v>0</v>
      </c>
    </row>
    <row r="330" spans="1:4" x14ac:dyDescent="0.25">
      <c r="A330" t="s">
        <v>673</v>
      </c>
      <c r="B330" t="s">
        <v>1442</v>
      </c>
      <c r="C330">
        <v>0</v>
      </c>
      <c r="D330">
        <v>0</v>
      </c>
    </row>
    <row r="331" spans="1:4" x14ac:dyDescent="0.25">
      <c r="A331" t="s">
        <v>628</v>
      </c>
      <c r="B331" t="s">
        <v>1442</v>
      </c>
      <c r="C331">
        <v>0</v>
      </c>
      <c r="D331">
        <v>0</v>
      </c>
    </row>
    <row r="332" spans="1:4" x14ac:dyDescent="0.25">
      <c r="A332" t="s">
        <v>628</v>
      </c>
      <c r="B332" t="s">
        <v>1442</v>
      </c>
      <c r="C332">
        <v>0</v>
      </c>
      <c r="D332">
        <v>0</v>
      </c>
    </row>
    <row r="333" spans="1:4" x14ac:dyDescent="0.25">
      <c r="A333" t="s">
        <v>628</v>
      </c>
      <c r="B333" t="s">
        <v>1442</v>
      </c>
      <c r="C333">
        <v>0</v>
      </c>
      <c r="D333">
        <v>0</v>
      </c>
    </row>
    <row r="334" spans="1:4" x14ac:dyDescent="0.25">
      <c r="A334" t="s">
        <v>552</v>
      </c>
      <c r="B334" t="s">
        <v>1442</v>
      </c>
      <c r="C334">
        <v>0</v>
      </c>
      <c r="D334">
        <v>0</v>
      </c>
    </row>
    <row r="335" spans="1:4" x14ac:dyDescent="0.25">
      <c r="A335" t="s">
        <v>552</v>
      </c>
      <c r="B335" t="s">
        <v>1442</v>
      </c>
      <c r="C335">
        <v>0</v>
      </c>
      <c r="D335">
        <v>0</v>
      </c>
    </row>
    <row r="336" spans="1:4" x14ac:dyDescent="0.25">
      <c r="A336" t="s">
        <v>628</v>
      </c>
      <c r="B336" t="s">
        <v>1442</v>
      </c>
      <c r="C336">
        <v>0</v>
      </c>
      <c r="D336">
        <v>0</v>
      </c>
    </row>
    <row r="337" spans="1:4" x14ac:dyDescent="0.25">
      <c r="A337" t="s">
        <v>628</v>
      </c>
      <c r="B337" t="s">
        <v>1442</v>
      </c>
      <c r="C337">
        <v>0</v>
      </c>
      <c r="D337">
        <v>0</v>
      </c>
    </row>
    <row r="338" spans="1:4" x14ac:dyDescent="0.25">
      <c r="A338" t="s">
        <v>628</v>
      </c>
      <c r="B338" t="s">
        <v>1442</v>
      </c>
      <c r="C338">
        <v>0</v>
      </c>
      <c r="D338">
        <v>0</v>
      </c>
    </row>
    <row r="339" spans="1:4" x14ac:dyDescent="0.25">
      <c r="A339" t="s">
        <v>645</v>
      </c>
      <c r="B339" t="s">
        <v>1442</v>
      </c>
      <c r="C339">
        <v>0</v>
      </c>
      <c r="D339">
        <v>0</v>
      </c>
    </row>
    <row r="340" spans="1:4" x14ac:dyDescent="0.25">
      <c r="A340" t="s">
        <v>628</v>
      </c>
      <c r="B340" t="s">
        <v>1442</v>
      </c>
      <c r="C340">
        <v>0</v>
      </c>
      <c r="D340">
        <v>0</v>
      </c>
    </row>
    <row r="341" spans="1:4" x14ac:dyDescent="0.25">
      <c r="A341" t="s">
        <v>552</v>
      </c>
      <c r="B341" t="s">
        <v>1442</v>
      </c>
      <c r="C341">
        <v>0</v>
      </c>
      <c r="D341">
        <v>0</v>
      </c>
    </row>
    <row r="342" spans="1:4" x14ac:dyDescent="0.25">
      <c r="A342" t="s">
        <v>628</v>
      </c>
      <c r="B342" t="s">
        <v>1442</v>
      </c>
      <c r="C342">
        <v>0</v>
      </c>
      <c r="D342">
        <v>0</v>
      </c>
    </row>
    <row r="343" spans="1:4" x14ac:dyDescent="0.25">
      <c r="A343" t="s">
        <v>628</v>
      </c>
      <c r="B343" t="s">
        <v>1442</v>
      </c>
      <c r="C343">
        <v>0</v>
      </c>
      <c r="D343">
        <v>0</v>
      </c>
    </row>
    <row r="344" spans="1:4" x14ac:dyDescent="0.25">
      <c r="A344" t="s">
        <v>628</v>
      </c>
      <c r="B344" t="s">
        <v>1442</v>
      </c>
      <c r="C344">
        <v>0</v>
      </c>
      <c r="D344">
        <v>0</v>
      </c>
    </row>
    <row r="345" spans="1:4" x14ac:dyDescent="0.25">
      <c r="A345" t="s">
        <v>645</v>
      </c>
      <c r="B345" t="s">
        <v>1442</v>
      </c>
      <c r="C345">
        <v>6000</v>
      </c>
      <c r="D345">
        <v>7500</v>
      </c>
    </row>
    <row r="346" spans="1:4" x14ac:dyDescent="0.25">
      <c r="A346" t="s">
        <v>628</v>
      </c>
      <c r="B346" t="s">
        <v>1442</v>
      </c>
      <c r="C346">
        <v>0</v>
      </c>
      <c r="D346">
        <v>0</v>
      </c>
    </row>
    <row r="347" spans="1:4" x14ac:dyDescent="0.25">
      <c r="A347" t="s">
        <v>628</v>
      </c>
      <c r="B347" t="s">
        <v>1442</v>
      </c>
      <c r="C347">
        <v>600</v>
      </c>
      <c r="D347">
        <v>1500</v>
      </c>
    </row>
    <row r="348" spans="1:4" x14ac:dyDescent="0.25">
      <c r="A348" t="s">
        <v>628</v>
      </c>
      <c r="B348" t="s">
        <v>1442</v>
      </c>
      <c r="C348">
        <v>400</v>
      </c>
      <c r="D348">
        <v>800</v>
      </c>
    </row>
    <row r="349" spans="1:4" x14ac:dyDescent="0.25">
      <c r="A349" t="s">
        <v>628</v>
      </c>
      <c r="B349" t="s">
        <v>1442</v>
      </c>
      <c r="C349">
        <v>0</v>
      </c>
      <c r="D349">
        <v>0</v>
      </c>
    </row>
    <row r="350" spans="1:4" x14ac:dyDescent="0.25">
      <c r="A350" t="s">
        <v>614</v>
      </c>
      <c r="B350" t="s">
        <v>1442</v>
      </c>
      <c r="C350">
        <v>0</v>
      </c>
      <c r="D350">
        <v>0</v>
      </c>
    </row>
    <row r="351" spans="1:4" x14ac:dyDescent="0.25">
      <c r="A351" t="s">
        <v>628</v>
      </c>
      <c r="C351">
        <v>0</v>
      </c>
      <c r="D351">
        <v>0</v>
      </c>
    </row>
    <row r="352" spans="1:4" x14ac:dyDescent="0.25">
      <c r="A352" t="s">
        <v>628</v>
      </c>
      <c r="C352">
        <v>0</v>
      </c>
      <c r="D352">
        <v>0</v>
      </c>
    </row>
    <row r="353" spans="1:4" x14ac:dyDescent="0.25">
      <c r="A353" t="s">
        <v>628</v>
      </c>
      <c r="C353">
        <v>0</v>
      </c>
      <c r="D353">
        <v>0</v>
      </c>
    </row>
    <row r="354" spans="1:4" x14ac:dyDescent="0.25">
      <c r="A354" t="s">
        <v>628</v>
      </c>
      <c r="C354">
        <v>0</v>
      </c>
      <c r="D354">
        <v>0</v>
      </c>
    </row>
    <row r="355" spans="1:4" x14ac:dyDescent="0.25">
      <c r="A355" t="s">
        <v>628</v>
      </c>
      <c r="B355" t="s">
        <v>1401</v>
      </c>
      <c r="C355">
        <v>0</v>
      </c>
      <c r="D355">
        <v>0</v>
      </c>
    </row>
    <row r="356" spans="1:4" x14ac:dyDescent="0.25">
      <c r="A356" t="s">
        <v>628</v>
      </c>
      <c r="B356" t="s">
        <v>1401</v>
      </c>
      <c r="C356">
        <v>0</v>
      </c>
      <c r="D356">
        <v>0</v>
      </c>
    </row>
    <row r="357" spans="1:4" x14ac:dyDescent="0.25">
      <c r="A357" t="s">
        <v>628</v>
      </c>
      <c r="B357" t="s">
        <v>1401</v>
      </c>
      <c r="C357">
        <v>0</v>
      </c>
      <c r="D357">
        <v>0</v>
      </c>
    </row>
    <row r="358" spans="1:4" x14ac:dyDescent="0.25">
      <c r="A358" t="s">
        <v>628</v>
      </c>
      <c r="C358">
        <v>0</v>
      </c>
      <c r="D358">
        <v>0</v>
      </c>
    </row>
    <row r="359" spans="1:4" x14ac:dyDescent="0.25">
      <c r="A359" t="s">
        <v>628</v>
      </c>
      <c r="C359">
        <v>0</v>
      </c>
      <c r="D359">
        <v>0</v>
      </c>
    </row>
    <row r="360" spans="1:4" x14ac:dyDescent="0.25">
      <c r="A360" t="s">
        <v>628</v>
      </c>
      <c r="C360">
        <v>0</v>
      </c>
      <c r="D360">
        <v>0</v>
      </c>
    </row>
    <row r="361" spans="1:4" x14ac:dyDescent="0.25">
      <c r="A361" t="s">
        <v>628</v>
      </c>
      <c r="C361">
        <v>0</v>
      </c>
      <c r="D361">
        <v>0</v>
      </c>
    </row>
    <row r="362" spans="1:4" x14ac:dyDescent="0.25">
      <c r="A362" t="s">
        <v>628</v>
      </c>
      <c r="B362" t="s">
        <v>1407</v>
      </c>
      <c r="C362">
        <v>600</v>
      </c>
      <c r="D362">
        <v>2000</v>
      </c>
    </row>
    <row r="363" spans="1:4" x14ac:dyDescent="0.25">
      <c r="A363" t="s">
        <v>628</v>
      </c>
      <c r="C363">
        <v>0</v>
      </c>
      <c r="D363">
        <v>0</v>
      </c>
    </row>
    <row r="364" spans="1:4" x14ac:dyDescent="0.25">
      <c r="A364" t="s">
        <v>628</v>
      </c>
      <c r="C364">
        <v>0</v>
      </c>
      <c r="D364">
        <v>0</v>
      </c>
    </row>
    <row r="365" spans="1:4" x14ac:dyDescent="0.25">
      <c r="A365" t="s">
        <v>628</v>
      </c>
      <c r="C365">
        <v>0</v>
      </c>
      <c r="D365">
        <v>0</v>
      </c>
    </row>
    <row r="366" spans="1:4" x14ac:dyDescent="0.25">
      <c r="A366" t="s">
        <v>628</v>
      </c>
      <c r="C366">
        <v>0</v>
      </c>
      <c r="D366">
        <v>0</v>
      </c>
    </row>
    <row r="367" spans="1:4" x14ac:dyDescent="0.25">
      <c r="A367" t="s">
        <v>628</v>
      </c>
      <c r="C367">
        <v>0</v>
      </c>
      <c r="D367">
        <v>0</v>
      </c>
    </row>
    <row r="368" spans="1:4" x14ac:dyDescent="0.25">
      <c r="A368" t="s">
        <v>628</v>
      </c>
      <c r="C368">
        <v>0</v>
      </c>
      <c r="D368">
        <v>0</v>
      </c>
    </row>
    <row r="369" spans="1:4" x14ac:dyDescent="0.25">
      <c r="A369" t="s">
        <v>628</v>
      </c>
      <c r="C369">
        <v>0</v>
      </c>
      <c r="D369">
        <v>0</v>
      </c>
    </row>
    <row r="370" spans="1:4" x14ac:dyDescent="0.25">
      <c r="A370" t="s">
        <v>628</v>
      </c>
      <c r="C370">
        <v>0</v>
      </c>
      <c r="D370">
        <v>0</v>
      </c>
    </row>
    <row r="371" spans="1:4" x14ac:dyDescent="0.25">
      <c r="A371" t="s">
        <v>628</v>
      </c>
      <c r="C371">
        <v>0</v>
      </c>
      <c r="D371">
        <v>0</v>
      </c>
    </row>
    <row r="372" spans="1:4" x14ac:dyDescent="0.25">
      <c r="A372" t="s">
        <v>628</v>
      </c>
      <c r="C372">
        <v>0</v>
      </c>
      <c r="D372">
        <v>0</v>
      </c>
    </row>
    <row r="373" spans="1:4" x14ac:dyDescent="0.25">
      <c r="A373" t="s">
        <v>628</v>
      </c>
      <c r="C373">
        <v>0</v>
      </c>
      <c r="D373">
        <v>0</v>
      </c>
    </row>
    <row r="374" spans="1:4" x14ac:dyDescent="0.25">
      <c r="A374" t="s">
        <v>628</v>
      </c>
      <c r="C374">
        <v>0</v>
      </c>
      <c r="D374">
        <v>0</v>
      </c>
    </row>
    <row r="375" spans="1:4" x14ac:dyDescent="0.25">
      <c r="A375" t="s">
        <v>628</v>
      </c>
      <c r="C375">
        <v>0</v>
      </c>
      <c r="D375">
        <v>0</v>
      </c>
    </row>
    <row r="376" spans="1:4" x14ac:dyDescent="0.25">
      <c r="A376" t="s">
        <v>628</v>
      </c>
      <c r="C376">
        <v>0</v>
      </c>
      <c r="D376">
        <v>0</v>
      </c>
    </row>
    <row r="377" spans="1:4" x14ac:dyDescent="0.25">
      <c r="A377" t="s">
        <v>628</v>
      </c>
      <c r="C377">
        <v>0</v>
      </c>
      <c r="D377">
        <v>0</v>
      </c>
    </row>
    <row r="378" spans="1:4" x14ac:dyDescent="0.25">
      <c r="A378" t="s">
        <v>628</v>
      </c>
      <c r="C378">
        <v>0</v>
      </c>
      <c r="D378">
        <v>0</v>
      </c>
    </row>
    <row r="379" spans="1:4" x14ac:dyDescent="0.25">
      <c r="A379" t="s">
        <v>628</v>
      </c>
      <c r="C379">
        <v>0</v>
      </c>
      <c r="D379">
        <v>0</v>
      </c>
    </row>
    <row r="380" spans="1:4" x14ac:dyDescent="0.25">
      <c r="A380" t="s">
        <v>628</v>
      </c>
      <c r="C380">
        <v>0</v>
      </c>
      <c r="D380">
        <v>0</v>
      </c>
    </row>
    <row r="381" spans="1:4" x14ac:dyDescent="0.25">
      <c r="A381" t="s">
        <v>628</v>
      </c>
      <c r="C381">
        <v>0</v>
      </c>
      <c r="D381">
        <v>0</v>
      </c>
    </row>
    <row r="382" spans="1:4" x14ac:dyDescent="0.25">
      <c r="A382" t="s">
        <v>628</v>
      </c>
      <c r="C382">
        <v>0</v>
      </c>
      <c r="D382">
        <v>0</v>
      </c>
    </row>
    <row r="383" spans="1:4" x14ac:dyDescent="0.25">
      <c r="A383" t="s">
        <v>628</v>
      </c>
      <c r="C383">
        <v>0</v>
      </c>
      <c r="D383">
        <v>0</v>
      </c>
    </row>
    <row r="384" spans="1:4" x14ac:dyDescent="0.25">
      <c r="A384" t="s">
        <v>628</v>
      </c>
      <c r="C384">
        <v>0</v>
      </c>
      <c r="D384">
        <v>0</v>
      </c>
    </row>
    <row r="385" spans="1:4" x14ac:dyDescent="0.25">
      <c r="A385" t="s">
        <v>628</v>
      </c>
      <c r="C385">
        <v>0</v>
      </c>
      <c r="D385">
        <v>0</v>
      </c>
    </row>
    <row r="386" spans="1:4" x14ac:dyDescent="0.25">
      <c r="A386" t="s">
        <v>628</v>
      </c>
      <c r="C386">
        <v>0</v>
      </c>
      <c r="D386">
        <v>0</v>
      </c>
    </row>
    <row r="387" spans="1:4" x14ac:dyDescent="0.25">
      <c r="A387" t="s">
        <v>628</v>
      </c>
      <c r="C387">
        <v>0</v>
      </c>
      <c r="D387">
        <v>0</v>
      </c>
    </row>
    <row r="388" spans="1:4" x14ac:dyDescent="0.25">
      <c r="A388" t="s">
        <v>628</v>
      </c>
      <c r="C388">
        <v>0</v>
      </c>
      <c r="D388">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C1" sqref="C1:H26"/>
    </sheetView>
  </sheetViews>
  <sheetFormatPr defaultColWidth="43.28515625" defaultRowHeight="20.100000000000001" customHeight="1" x14ac:dyDescent="0.2"/>
  <cols>
    <col min="1" max="1" width="6.140625" style="36" customWidth="1"/>
    <col min="2" max="2" width="6.140625" style="36" bestFit="1" customWidth="1"/>
    <col min="3" max="3" width="9.140625" style="36" customWidth="1"/>
    <col min="4" max="4" width="35.140625" style="36" bestFit="1" customWidth="1"/>
    <col min="5" max="5" width="47.5703125" style="36" bestFit="1" customWidth="1"/>
    <col min="6" max="6" width="14.42578125" style="108" customWidth="1"/>
    <col min="7" max="7" width="16.85546875" style="41" customWidth="1"/>
    <col min="8" max="8" width="16.7109375" style="41" customWidth="1"/>
    <col min="9" max="9" width="14.85546875" style="41" customWidth="1"/>
    <col min="10" max="11" width="8.85546875" style="36" customWidth="1"/>
    <col min="12" max="12" width="10.140625" style="36" customWidth="1"/>
    <col min="13" max="13" width="15.5703125" style="41" customWidth="1"/>
    <col min="14" max="16384" width="43.28515625" style="36"/>
  </cols>
  <sheetData>
    <row r="1" spans="1:13" s="62" customFormat="1" ht="42" customHeight="1" x14ac:dyDescent="0.2">
      <c r="A1" s="34" t="s">
        <v>1394</v>
      </c>
      <c r="B1" s="34" t="s">
        <v>1418</v>
      </c>
      <c r="C1" s="34" t="s">
        <v>1479</v>
      </c>
      <c r="D1" s="34" t="s">
        <v>1395</v>
      </c>
      <c r="E1" s="34" t="s">
        <v>1451</v>
      </c>
      <c r="F1" s="34" t="s">
        <v>1400</v>
      </c>
      <c r="G1" s="116" t="s">
        <v>1472</v>
      </c>
      <c r="H1" s="117" t="s">
        <v>1471</v>
      </c>
      <c r="I1" s="100" t="s">
        <v>1509</v>
      </c>
      <c r="J1" s="40" t="s">
        <v>1453</v>
      </c>
      <c r="K1" s="40" t="s">
        <v>1454</v>
      </c>
      <c r="L1" s="63" t="s">
        <v>1455</v>
      </c>
      <c r="M1" s="35" t="s">
        <v>1452</v>
      </c>
    </row>
    <row r="2" spans="1:13" ht="20.100000000000001" customHeight="1" x14ac:dyDescent="0.2">
      <c r="A2" s="50">
        <v>3</v>
      </c>
      <c r="B2" s="50">
        <v>689</v>
      </c>
      <c r="C2" s="50" t="s">
        <v>1475</v>
      </c>
      <c r="D2" s="52" t="s">
        <v>1396</v>
      </c>
      <c r="E2" s="52" t="s">
        <v>1419</v>
      </c>
      <c r="F2" s="50" t="s">
        <v>1417</v>
      </c>
      <c r="G2" s="53">
        <v>60000</v>
      </c>
      <c r="H2" s="53">
        <v>56880</v>
      </c>
      <c r="I2" s="103">
        <f>H2/G2</f>
        <v>0.94799999999999995</v>
      </c>
      <c r="J2" s="53">
        <v>0</v>
      </c>
      <c r="K2" s="53">
        <v>30800</v>
      </c>
      <c r="L2" s="53">
        <v>30800</v>
      </c>
      <c r="M2" s="53">
        <v>56880</v>
      </c>
    </row>
    <row r="3" spans="1:13" ht="20.100000000000001" customHeight="1" x14ac:dyDescent="0.2">
      <c r="A3" s="37">
        <v>5</v>
      </c>
      <c r="B3" s="42">
        <v>793</v>
      </c>
      <c r="C3" s="42" t="s">
        <v>1477</v>
      </c>
      <c r="D3" s="43" t="s">
        <v>1397</v>
      </c>
      <c r="E3" s="43" t="s">
        <v>1420</v>
      </c>
      <c r="F3" s="42" t="s">
        <v>1401</v>
      </c>
      <c r="G3" s="44">
        <v>278030</v>
      </c>
      <c r="H3" s="44">
        <v>90945</v>
      </c>
      <c r="I3" s="101">
        <f t="shared" ref="I3:I27" si="0">H3/G3</f>
        <v>0.32710498867028737</v>
      </c>
      <c r="J3" s="44">
        <v>13323</v>
      </c>
      <c r="K3" s="44">
        <v>34266</v>
      </c>
      <c r="L3" s="44">
        <v>47589</v>
      </c>
      <c r="M3" s="44">
        <v>83561</v>
      </c>
    </row>
    <row r="4" spans="1:13" ht="20.100000000000001" customHeight="1" x14ac:dyDescent="0.2">
      <c r="A4" s="37">
        <v>5</v>
      </c>
      <c r="B4" s="42">
        <v>793</v>
      </c>
      <c r="C4" s="42" t="s">
        <v>1473</v>
      </c>
      <c r="D4" s="43" t="s">
        <v>1397</v>
      </c>
      <c r="E4" s="43" t="s">
        <v>1496</v>
      </c>
      <c r="F4" s="42" t="s">
        <v>1495</v>
      </c>
      <c r="G4" s="44">
        <v>10264</v>
      </c>
      <c r="H4" s="44">
        <v>6451</v>
      </c>
      <c r="I4" s="101"/>
      <c r="J4" s="44"/>
      <c r="K4" s="44"/>
      <c r="L4" s="44"/>
      <c r="M4" s="44"/>
    </row>
    <row r="5" spans="1:13" ht="20.100000000000001" customHeight="1" x14ac:dyDescent="0.2">
      <c r="A5" s="37">
        <v>5</v>
      </c>
      <c r="B5" s="42">
        <v>793</v>
      </c>
      <c r="C5" s="42" t="s">
        <v>1473</v>
      </c>
      <c r="D5" s="43" t="s">
        <v>1397</v>
      </c>
      <c r="E5" s="43" t="s">
        <v>1497</v>
      </c>
      <c r="F5" s="42" t="s">
        <v>1498</v>
      </c>
      <c r="G5" s="44">
        <v>43535</v>
      </c>
      <c r="H5" s="44">
        <v>21606</v>
      </c>
      <c r="I5" s="101"/>
      <c r="J5" s="44"/>
      <c r="K5" s="44"/>
      <c r="L5" s="44"/>
      <c r="M5" s="44"/>
    </row>
    <row r="6" spans="1:13" ht="17.25" customHeight="1" x14ac:dyDescent="0.2">
      <c r="A6" s="37">
        <v>5</v>
      </c>
      <c r="B6" s="42">
        <v>793</v>
      </c>
      <c r="C6" s="42" t="s">
        <v>1477</v>
      </c>
      <c r="D6" s="45" t="s">
        <v>1397</v>
      </c>
      <c r="E6" s="45" t="s">
        <v>1421</v>
      </c>
      <c r="F6" s="42" t="s">
        <v>1402</v>
      </c>
      <c r="G6" s="44">
        <v>42055</v>
      </c>
      <c r="H6" s="44">
        <v>22001</v>
      </c>
      <c r="I6" s="101">
        <f t="shared" si="0"/>
        <v>0.52314825823326594</v>
      </c>
      <c r="J6" s="44">
        <v>1724</v>
      </c>
      <c r="K6" s="44">
        <v>3721</v>
      </c>
      <c r="L6" s="44">
        <v>5445</v>
      </c>
      <c r="M6" s="44">
        <v>18240</v>
      </c>
    </row>
    <row r="7" spans="1:13" ht="20.100000000000001" customHeight="1" x14ac:dyDescent="0.2">
      <c r="A7" s="37">
        <v>5</v>
      </c>
      <c r="B7" s="42">
        <v>793</v>
      </c>
      <c r="C7" s="42" t="s">
        <v>1478</v>
      </c>
      <c r="D7" s="45" t="s">
        <v>1397</v>
      </c>
      <c r="E7" s="43" t="s">
        <v>1423</v>
      </c>
      <c r="F7" s="42" t="s">
        <v>1403</v>
      </c>
      <c r="G7" s="44">
        <v>21365</v>
      </c>
      <c r="H7" s="44">
        <v>11783</v>
      </c>
      <c r="I7" s="101">
        <f t="shared" si="0"/>
        <v>0.551509478118418</v>
      </c>
      <c r="J7" s="44">
        <v>556</v>
      </c>
      <c r="K7" s="44">
        <v>500</v>
      </c>
      <c r="L7" s="44">
        <v>1056</v>
      </c>
      <c r="M7" s="44">
        <v>11594</v>
      </c>
    </row>
    <row r="8" spans="1:13" ht="20.100000000000001" customHeight="1" x14ac:dyDescent="0.2">
      <c r="A8" s="37">
        <v>5</v>
      </c>
      <c r="B8" s="42">
        <v>793</v>
      </c>
      <c r="C8" s="42" t="s">
        <v>1476</v>
      </c>
      <c r="D8" s="45" t="s">
        <v>1397</v>
      </c>
      <c r="E8" s="43" t="s">
        <v>1422</v>
      </c>
      <c r="F8" s="42" t="s">
        <v>1404</v>
      </c>
      <c r="G8" s="44">
        <v>32026</v>
      </c>
      <c r="H8" s="44">
        <v>19718</v>
      </c>
      <c r="I8" s="101">
        <f t="shared" si="0"/>
        <v>0.61568725410603886</v>
      </c>
      <c r="J8" s="44">
        <v>4266</v>
      </c>
      <c r="K8" s="44">
        <v>387</v>
      </c>
      <c r="L8" s="44">
        <v>4653</v>
      </c>
      <c r="M8" s="44">
        <v>19181</v>
      </c>
    </row>
    <row r="9" spans="1:13" ht="20.100000000000001" customHeight="1" x14ac:dyDescent="0.2">
      <c r="A9" s="37">
        <v>5</v>
      </c>
      <c r="B9" s="42">
        <v>793</v>
      </c>
      <c r="C9" s="42" t="s">
        <v>1473</v>
      </c>
      <c r="D9" s="45" t="s">
        <v>1397</v>
      </c>
      <c r="E9" s="43" t="s">
        <v>1424</v>
      </c>
      <c r="F9" s="42" t="s">
        <v>1405</v>
      </c>
      <c r="G9" s="44">
        <v>74521</v>
      </c>
      <c r="H9" s="44">
        <v>42001</v>
      </c>
      <c r="I9" s="101">
        <f t="shared" si="0"/>
        <v>0.56361294131855455</v>
      </c>
      <c r="J9" s="44">
        <v>4679</v>
      </c>
      <c r="K9" s="44">
        <v>4354</v>
      </c>
      <c r="L9" s="44">
        <v>9033</v>
      </c>
      <c r="M9" s="44">
        <v>35230</v>
      </c>
    </row>
    <row r="10" spans="1:13" ht="20.100000000000001" customHeight="1" x14ac:dyDescent="0.2">
      <c r="A10" s="37">
        <v>5</v>
      </c>
      <c r="B10" s="42">
        <v>793</v>
      </c>
      <c r="C10" s="42" t="s">
        <v>1474</v>
      </c>
      <c r="D10" s="45" t="s">
        <v>1397</v>
      </c>
      <c r="E10" s="43" t="s">
        <v>1425</v>
      </c>
      <c r="F10" s="42" t="s">
        <v>1406</v>
      </c>
      <c r="G10" s="44">
        <v>6000</v>
      </c>
      <c r="H10" s="44">
        <v>0</v>
      </c>
      <c r="I10" s="101">
        <f t="shared" si="0"/>
        <v>0</v>
      </c>
      <c r="J10" s="44">
        <v>0</v>
      </c>
      <c r="K10" s="44">
        <v>0</v>
      </c>
      <c r="L10" s="44">
        <v>0</v>
      </c>
      <c r="M10" s="44">
        <v>0</v>
      </c>
    </row>
    <row r="11" spans="1:13" ht="20.100000000000001" customHeight="1" x14ac:dyDescent="0.2">
      <c r="A11" s="37">
        <v>5</v>
      </c>
      <c r="B11" s="42">
        <v>793</v>
      </c>
      <c r="C11" s="42" t="s">
        <v>1473</v>
      </c>
      <c r="D11" s="45" t="s">
        <v>1397</v>
      </c>
      <c r="E11" s="43" t="s">
        <v>1426</v>
      </c>
      <c r="F11" s="42" t="s">
        <v>1407</v>
      </c>
      <c r="G11" s="44">
        <v>44308</v>
      </c>
      <c r="H11" s="44">
        <v>29822</v>
      </c>
      <c r="I11" s="101">
        <f t="shared" si="0"/>
        <v>0.67306129818542926</v>
      </c>
      <c r="J11" s="44">
        <v>3095</v>
      </c>
      <c r="K11" s="44">
        <v>3347</v>
      </c>
      <c r="L11" s="44">
        <v>6442</v>
      </c>
      <c r="M11" s="44">
        <v>26760</v>
      </c>
    </row>
    <row r="12" spans="1:13" ht="20.100000000000001" customHeight="1" x14ac:dyDescent="0.2">
      <c r="A12" s="37">
        <v>6</v>
      </c>
      <c r="B12" s="46">
        <v>793</v>
      </c>
      <c r="C12" s="42" t="s">
        <v>1474</v>
      </c>
      <c r="D12" s="47" t="s">
        <v>1445</v>
      </c>
      <c r="E12" s="48" t="s">
        <v>1427</v>
      </c>
      <c r="F12" s="46" t="s">
        <v>1408</v>
      </c>
      <c r="G12" s="49">
        <v>45000</v>
      </c>
      <c r="H12" s="49">
        <v>27364</v>
      </c>
      <c r="I12" s="102">
        <f t="shared" si="0"/>
        <v>0.6080888888888889</v>
      </c>
      <c r="J12" s="49">
        <v>53613</v>
      </c>
      <c r="K12" s="49">
        <v>0</v>
      </c>
      <c r="L12" s="49">
        <v>53613</v>
      </c>
      <c r="M12" s="49">
        <v>22667</v>
      </c>
    </row>
    <row r="13" spans="1:13" ht="20.100000000000001" customHeight="1" x14ac:dyDescent="0.2">
      <c r="A13" s="37">
        <v>6</v>
      </c>
      <c r="B13" s="46">
        <v>793</v>
      </c>
      <c r="C13" s="42" t="s">
        <v>1473</v>
      </c>
      <c r="D13" s="47" t="s">
        <v>1445</v>
      </c>
      <c r="E13" s="48" t="s">
        <v>1428</v>
      </c>
      <c r="F13" s="46" t="s">
        <v>1409</v>
      </c>
      <c r="G13" s="49">
        <v>30000</v>
      </c>
      <c r="H13" s="49">
        <v>30000</v>
      </c>
      <c r="I13" s="102">
        <f t="shared" si="0"/>
        <v>1</v>
      </c>
      <c r="J13" s="49">
        <v>4189</v>
      </c>
      <c r="K13" s="49">
        <v>0</v>
      </c>
      <c r="L13" s="49">
        <v>4189</v>
      </c>
      <c r="M13" s="49">
        <v>23767</v>
      </c>
    </row>
    <row r="14" spans="1:13" ht="20.100000000000001" customHeight="1" x14ac:dyDescent="0.2">
      <c r="A14" s="37">
        <v>6</v>
      </c>
      <c r="B14" s="46">
        <v>793</v>
      </c>
      <c r="C14" s="42" t="s">
        <v>1474</v>
      </c>
      <c r="D14" s="47" t="s">
        <v>1445</v>
      </c>
      <c r="E14" s="48" t="s">
        <v>1429</v>
      </c>
      <c r="F14" s="46" t="s">
        <v>1410</v>
      </c>
      <c r="G14" s="49">
        <v>55000</v>
      </c>
      <c r="H14" s="49">
        <v>0</v>
      </c>
      <c r="I14" s="102">
        <f t="shared" si="0"/>
        <v>0</v>
      </c>
      <c r="J14" s="49">
        <v>49424</v>
      </c>
      <c r="K14" s="49">
        <v>0</v>
      </c>
      <c r="L14" s="49">
        <v>49424</v>
      </c>
      <c r="M14" s="49">
        <v>0</v>
      </c>
    </row>
    <row r="15" spans="1:13" ht="20.100000000000001" customHeight="1" x14ac:dyDescent="0.2">
      <c r="A15" s="37">
        <v>6</v>
      </c>
      <c r="B15" s="46">
        <v>793</v>
      </c>
      <c r="C15" s="42" t="s">
        <v>1473</v>
      </c>
      <c r="D15" s="47" t="s">
        <v>1445</v>
      </c>
      <c r="E15" s="48" t="s">
        <v>1447</v>
      </c>
      <c r="F15" s="46" t="s">
        <v>1446</v>
      </c>
      <c r="G15" s="49">
        <v>3500</v>
      </c>
      <c r="H15" s="49">
        <v>0</v>
      </c>
      <c r="I15" s="102">
        <f t="shared" si="0"/>
        <v>0</v>
      </c>
      <c r="J15" s="49">
        <v>0</v>
      </c>
      <c r="K15" s="49">
        <v>0</v>
      </c>
      <c r="L15" s="49">
        <v>0</v>
      </c>
      <c r="M15" s="49">
        <v>0</v>
      </c>
    </row>
    <row r="16" spans="1:13" ht="20.100000000000001" customHeight="1" x14ac:dyDescent="0.2">
      <c r="A16" s="37">
        <v>6</v>
      </c>
      <c r="B16" s="46">
        <v>793</v>
      </c>
      <c r="C16" s="42" t="s">
        <v>1473</v>
      </c>
      <c r="D16" s="47" t="s">
        <v>1445</v>
      </c>
      <c r="E16" s="48" t="s">
        <v>1430</v>
      </c>
      <c r="F16" s="46" t="s">
        <v>1411</v>
      </c>
      <c r="G16" s="49">
        <v>12300</v>
      </c>
      <c r="H16" s="49">
        <v>11135</v>
      </c>
      <c r="I16" s="102">
        <f t="shared" si="0"/>
        <v>0.90528455284552845</v>
      </c>
      <c r="J16" s="49">
        <v>0</v>
      </c>
      <c r="K16" s="49">
        <v>500</v>
      </c>
      <c r="L16" s="49">
        <v>500</v>
      </c>
      <c r="M16" s="49">
        <v>11135</v>
      </c>
    </row>
    <row r="17" spans="1:13" ht="20.100000000000001" customHeight="1" x14ac:dyDescent="0.2">
      <c r="A17" s="37">
        <v>7</v>
      </c>
      <c r="B17" s="50">
        <v>793</v>
      </c>
      <c r="C17" s="42" t="s">
        <v>1473</v>
      </c>
      <c r="D17" s="51" t="s">
        <v>1448</v>
      </c>
      <c r="E17" s="52" t="s">
        <v>1449</v>
      </c>
      <c r="F17" s="50" t="s">
        <v>1450</v>
      </c>
      <c r="G17" s="53">
        <v>45000</v>
      </c>
      <c r="H17" s="53">
        <v>0</v>
      </c>
      <c r="I17" s="103">
        <f t="shared" si="0"/>
        <v>0</v>
      </c>
      <c r="J17" s="53">
        <v>0</v>
      </c>
      <c r="K17" s="53">
        <v>48153</v>
      </c>
      <c r="L17" s="53">
        <v>48153</v>
      </c>
      <c r="M17" s="53">
        <v>0</v>
      </c>
    </row>
    <row r="18" spans="1:13" ht="20.100000000000001" customHeight="1" x14ac:dyDescent="0.2">
      <c r="A18" s="37">
        <v>10</v>
      </c>
      <c r="B18" s="54">
        <v>794</v>
      </c>
      <c r="C18" s="42" t="s">
        <v>1474</v>
      </c>
      <c r="D18" s="55" t="s">
        <v>1440</v>
      </c>
      <c r="E18" s="56" t="s">
        <v>1431</v>
      </c>
      <c r="F18" s="54" t="s">
        <v>1412</v>
      </c>
      <c r="G18" s="57">
        <v>30000</v>
      </c>
      <c r="H18" s="57">
        <v>31915</v>
      </c>
      <c r="I18" s="104">
        <f t="shared" si="0"/>
        <v>1.0638333333333334</v>
      </c>
      <c r="J18" s="57">
        <v>3053</v>
      </c>
      <c r="K18" s="57">
        <v>922</v>
      </c>
      <c r="L18" s="57">
        <v>3975</v>
      </c>
      <c r="M18" s="57">
        <v>29992</v>
      </c>
    </row>
    <row r="19" spans="1:13" ht="20.100000000000001" customHeight="1" x14ac:dyDescent="0.2">
      <c r="A19" s="37">
        <v>10</v>
      </c>
      <c r="B19" s="54">
        <v>794</v>
      </c>
      <c r="C19" s="42" t="s">
        <v>1474</v>
      </c>
      <c r="D19" s="55" t="s">
        <v>1440</v>
      </c>
      <c r="E19" s="56" t="s">
        <v>1432</v>
      </c>
      <c r="F19" s="54" t="s">
        <v>1413</v>
      </c>
      <c r="G19" s="57">
        <v>20000</v>
      </c>
      <c r="H19" s="57">
        <v>13469</v>
      </c>
      <c r="I19" s="104">
        <f t="shared" si="0"/>
        <v>0.67344999999999999</v>
      </c>
      <c r="J19" s="57">
        <v>0</v>
      </c>
      <c r="K19" s="57">
        <v>4059</v>
      </c>
      <c r="L19" s="57">
        <v>4059</v>
      </c>
      <c r="M19" s="57">
        <v>13469</v>
      </c>
    </row>
    <row r="20" spans="1:13" ht="20.100000000000001" customHeight="1" x14ac:dyDescent="0.2">
      <c r="A20" s="37">
        <v>10</v>
      </c>
      <c r="B20" s="54">
        <v>794</v>
      </c>
      <c r="C20" s="42" t="s">
        <v>1474</v>
      </c>
      <c r="D20" s="55" t="s">
        <v>1440</v>
      </c>
      <c r="E20" s="56" t="s">
        <v>1433</v>
      </c>
      <c r="F20" s="54" t="s">
        <v>1414</v>
      </c>
      <c r="G20" s="57">
        <v>25000</v>
      </c>
      <c r="H20" s="57">
        <v>16595</v>
      </c>
      <c r="I20" s="104">
        <f t="shared" si="0"/>
        <v>0.66379999999999995</v>
      </c>
      <c r="J20" s="57">
        <v>1830</v>
      </c>
      <c r="K20" s="57">
        <v>3843</v>
      </c>
      <c r="L20" s="57">
        <v>5673</v>
      </c>
      <c r="M20" s="57">
        <v>10743</v>
      </c>
    </row>
    <row r="21" spans="1:13" ht="20.100000000000001" customHeight="1" x14ac:dyDescent="0.2">
      <c r="A21" s="37">
        <v>10</v>
      </c>
      <c r="B21" s="54">
        <v>794</v>
      </c>
      <c r="C21" s="42" t="s">
        <v>1474</v>
      </c>
      <c r="D21" s="55" t="s">
        <v>1440</v>
      </c>
      <c r="E21" s="56" t="s">
        <v>1434</v>
      </c>
      <c r="F21" s="54" t="s">
        <v>1415</v>
      </c>
      <c r="G21" s="57">
        <v>20000</v>
      </c>
      <c r="H21" s="57">
        <v>3039</v>
      </c>
      <c r="I21" s="104">
        <f t="shared" si="0"/>
        <v>0.15195</v>
      </c>
      <c r="J21" s="57">
        <v>0</v>
      </c>
      <c r="K21" s="57">
        <v>0</v>
      </c>
      <c r="L21" s="57">
        <v>0</v>
      </c>
      <c r="M21" s="57">
        <v>1880</v>
      </c>
    </row>
    <row r="22" spans="1:13" ht="20.100000000000001" customHeight="1" x14ac:dyDescent="0.2">
      <c r="A22" s="37">
        <v>14</v>
      </c>
      <c r="B22" s="58">
        <v>794</v>
      </c>
      <c r="C22" s="42" t="s">
        <v>1474</v>
      </c>
      <c r="D22" s="59" t="s">
        <v>1398</v>
      </c>
      <c r="E22" s="60" t="s">
        <v>1435</v>
      </c>
      <c r="F22" s="58" t="s">
        <v>1441</v>
      </c>
      <c r="G22" s="61">
        <v>10000</v>
      </c>
      <c r="H22" s="61">
        <v>0</v>
      </c>
      <c r="I22" s="105">
        <f t="shared" si="0"/>
        <v>0</v>
      </c>
      <c r="J22" s="61">
        <v>0</v>
      </c>
      <c r="K22" s="61">
        <v>0</v>
      </c>
      <c r="L22" s="61">
        <v>0</v>
      </c>
      <c r="M22" s="61">
        <v>0</v>
      </c>
    </row>
    <row r="23" spans="1:13" ht="20.100000000000001" customHeight="1" x14ac:dyDescent="0.2">
      <c r="A23" s="37">
        <v>14</v>
      </c>
      <c r="B23" s="58">
        <v>794</v>
      </c>
      <c r="C23" s="42" t="s">
        <v>1476</v>
      </c>
      <c r="D23" s="59" t="s">
        <v>1398</v>
      </c>
      <c r="E23" s="60" t="s">
        <v>1438</v>
      </c>
      <c r="F23" s="58" t="s">
        <v>1442</v>
      </c>
      <c r="G23" s="61">
        <v>35000</v>
      </c>
      <c r="H23" s="61">
        <v>500</v>
      </c>
      <c r="I23" s="105">
        <f t="shared" si="0"/>
        <v>1.4285714285714285E-2</v>
      </c>
      <c r="J23" s="61">
        <v>500</v>
      </c>
      <c r="K23" s="61">
        <v>8260</v>
      </c>
      <c r="L23" s="61">
        <v>8760</v>
      </c>
      <c r="M23" s="61">
        <v>500</v>
      </c>
    </row>
    <row r="24" spans="1:13" ht="20.100000000000001" customHeight="1" x14ac:dyDescent="0.2">
      <c r="A24" s="37">
        <v>14</v>
      </c>
      <c r="B24" s="58">
        <v>794</v>
      </c>
      <c r="C24" s="42" t="s">
        <v>1473</v>
      </c>
      <c r="D24" s="59" t="s">
        <v>1398</v>
      </c>
      <c r="E24" s="60" t="s">
        <v>1436</v>
      </c>
      <c r="F24" s="58" t="s">
        <v>1443</v>
      </c>
      <c r="G24" s="61">
        <v>10000</v>
      </c>
      <c r="H24" s="61">
        <v>0</v>
      </c>
      <c r="I24" s="105">
        <f t="shared" si="0"/>
        <v>0</v>
      </c>
      <c r="J24" s="61">
        <v>0</v>
      </c>
      <c r="K24" s="61">
        <v>0</v>
      </c>
      <c r="L24" s="61">
        <v>0</v>
      </c>
      <c r="M24" s="61">
        <v>0</v>
      </c>
    </row>
    <row r="25" spans="1:13" ht="20.100000000000001" customHeight="1" x14ac:dyDescent="0.2">
      <c r="A25" s="37">
        <v>14</v>
      </c>
      <c r="B25" s="58">
        <v>794</v>
      </c>
      <c r="C25" s="42" t="s">
        <v>1473</v>
      </c>
      <c r="D25" s="59" t="s">
        <v>1398</v>
      </c>
      <c r="E25" s="60" t="s">
        <v>1437</v>
      </c>
      <c r="F25" s="58" t="s">
        <v>1444</v>
      </c>
      <c r="G25" s="61">
        <v>15000</v>
      </c>
      <c r="H25" s="61">
        <v>5706</v>
      </c>
      <c r="I25" s="105">
        <f t="shared" si="0"/>
        <v>0.38040000000000002</v>
      </c>
      <c r="J25" s="61">
        <v>0</v>
      </c>
      <c r="K25" s="61">
        <v>0</v>
      </c>
      <c r="L25" s="61">
        <v>0</v>
      </c>
      <c r="M25" s="61">
        <v>5706</v>
      </c>
    </row>
    <row r="26" spans="1:13" ht="20.100000000000001" customHeight="1" x14ac:dyDescent="0.2">
      <c r="A26" s="37">
        <v>14</v>
      </c>
      <c r="B26" s="58">
        <v>794</v>
      </c>
      <c r="C26" s="42" t="s">
        <v>1474</v>
      </c>
      <c r="D26" s="59" t="s">
        <v>1398</v>
      </c>
      <c r="E26" s="60" t="s">
        <v>1439</v>
      </c>
      <c r="F26" s="58" t="s">
        <v>1416</v>
      </c>
      <c r="G26" s="61">
        <v>21000</v>
      </c>
      <c r="H26" s="61">
        <v>0</v>
      </c>
      <c r="I26" s="105">
        <f t="shared" si="0"/>
        <v>0</v>
      </c>
      <c r="J26" s="61">
        <v>0</v>
      </c>
      <c r="K26" s="61">
        <v>1590</v>
      </c>
      <c r="L26" s="61">
        <v>1590</v>
      </c>
      <c r="M26" s="61">
        <v>0</v>
      </c>
    </row>
    <row r="27" spans="1:13" ht="20.100000000000001" customHeight="1" x14ac:dyDescent="0.2">
      <c r="A27" s="37"/>
      <c r="B27" s="37"/>
      <c r="C27" s="37"/>
      <c r="D27" s="38" t="s">
        <v>1399</v>
      </c>
      <c r="E27" s="38"/>
      <c r="F27" s="107"/>
      <c r="G27" s="99">
        <f>SUM(G2:G26)</f>
        <v>988904</v>
      </c>
      <c r="H27" s="99">
        <f>SUM(H2:H26)</f>
        <v>440930</v>
      </c>
      <c r="I27" s="106">
        <f t="shared" si="0"/>
        <v>0.44587745625460107</v>
      </c>
      <c r="J27" s="39">
        <f>SUM(J2:J26)</f>
        <v>140252</v>
      </c>
      <c r="K27" s="39">
        <f>SUM(K2:K26)</f>
        <v>144702</v>
      </c>
      <c r="L27" s="39">
        <v>284954</v>
      </c>
      <c r="M27" s="39">
        <f>SUM(M2:M26)</f>
        <v>371305</v>
      </c>
    </row>
    <row r="28" spans="1:13" ht="20.100000000000001" customHeight="1" x14ac:dyDescent="0.2">
      <c r="G28" s="41">
        <f>G27-G29</f>
        <v>382304</v>
      </c>
    </row>
    <row r="29" spans="1:13" ht="20.100000000000001" customHeight="1" x14ac:dyDescent="0.2">
      <c r="G29" s="41">
        <v>606600</v>
      </c>
    </row>
    <row r="30" spans="1:13" ht="20.100000000000001" customHeight="1" x14ac:dyDescent="0.2">
      <c r="E30" s="36" t="s">
        <v>1506</v>
      </c>
    </row>
    <row r="31" spans="1:13" ht="20.100000000000001" customHeight="1" x14ac:dyDescent="0.2">
      <c r="A31" s="37">
        <v>5</v>
      </c>
      <c r="B31" s="42">
        <v>793</v>
      </c>
      <c r="C31" s="42" t="s">
        <v>1473</v>
      </c>
      <c r="D31" s="43" t="s">
        <v>1397</v>
      </c>
      <c r="E31" s="43" t="s">
        <v>1493</v>
      </c>
      <c r="F31" s="42" t="s">
        <v>1494</v>
      </c>
      <c r="G31" s="44">
        <v>25798</v>
      </c>
      <c r="H31" s="44">
        <v>11053</v>
      </c>
      <c r="I31" s="101"/>
      <c r="J31" s="44"/>
      <c r="K31" s="44"/>
      <c r="L31" s="44"/>
      <c r="M31" s="44"/>
    </row>
    <row r="32" spans="1:13" ht="20.100000000000001" customHeight="1" x14ac:dyDescent="0.2">
      <c r="A32" s="37">
        <v>5</v>
      </c>
      <c r="B32" s="42">
        <v>793</v>
      </c>
      <c r="C32" s="42" t="s">
        <v>1473</v>
      </c>
      <c r="D32" s="43" t="s">
        <v>1397</v>
      </c>
      <c r="E32" s="43" t="s">
        <v>1499</v>
      </c>
      <c r="F32" s="42" t="s">
        <v>1501</v>
      </c>
      <c r="G32" s="44">
        <v>119902</v>
      </c>
      <c r="H32" s="44">
        <v>75294</v>
      </c>
      <c r="I32" s="101"/>
      <c r="J32" s="44"/>
      <c r="K32" s="44"/>
      <c r="L32" s="44"/>
      <c r="M32" s="44"/>
    </row>
    <row r="33" spans="1:13" ht="20.100000000000001" customHeight="1" x14ac:dyDescent="0.2">
      <c r="A33" s="37">
        <v>5</v>
      </c>
      <c r="B33" s="42">
        <v>793</v>
      </c>
      <c r="C33" s="42" t="s">
        <v>1473</v>
      </c>
      <c r="D33" s="43" t="s">
        <v>1397</v>
      </c>
      <c r="E33" s="43" t="s">
        <v>1500</v>
      </c>
      <c r="F33" s="42" t="s">
        <v>1502</v>
      </c>
      <c r="G33" s="44">
        <v>8717</v>
      </c>
      <c r="H33" s="44">
        <v>4192</v>
      </c>
      <c r="I33" s="101"/>
      <c r="J33" s="44"/>
      <c r="K33" s="44"/>
      <c r="L33" s="44"/>
      <c r="M33" s="44"/>
    </row>
    <row r="34" spans="1:13" ht="20.100000000000001" customHeight="1" x14ac:dyDescent="0.2">
      <c r="A34" s="37">
        <v>5</v>
      </c>
      <c r="B34" s="42">
        <v>793</v>
      </c>
      <c r="C34" s="42" t="s">
        <v>1505</v>
      </c>
      <c r="D34" s="45" t="s">
        <v>1397</v>
      </c>
      <c r="E34" s="43" t="s">
        <v>1503</v>
      </c>
      <c r="F34" s="42" t="s">
        <v>1504</v>
      </c>
      <c r="G34" s="44">
        <v>57000</v>
      </c>
      <c r="H34" s="44">
        <v>32467</v>
      </c>
      <c r="I34" s="101">
        <f>H34/G34</f>
        <v>0.56959649122807021</v>
      </c>
      <c r="J34" s="44"/>
      <c r="K34" s="44"/>
      <c r="L34" s="44"/>
      <c r="M34" s="44"/>
    </row>
  </sheetData>
  <pageMargins left="0.7" right="0.7" top="0.75" bottom="0.75" header="0.3" footer="0.3"/>
  <pageSetup paperSize="9" scale="8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sqref="A1:F27"/>
    </sheetView>
  </sheetViews>
  <sheetFormatPr defaultRowHeight="9.9499999999999993" customHeight="1" x14ac:dyDescent="0.25"/>
  <cols>
    <col min="2" max="2" width="35.140625" bestFit="1" customWidth="1"/>
    <col min="3" max="3" width="47.5703125" bestFit="1" customWidth="1"/>
    <col min="5" max="5" width="14.140625" customWidth="1"/>
    <col min="6" max="6" width="14.5703125" customWidth="1"/>
  </cols>
  <sheetData>
    <row r="1" spans="1:6" ht="45" x14ac:dyDescent="0.25">
      <c r="A1" s="34" t="s">
        <v>1479</v>
      </c>
      <c r="B1" s="34" t="s">
        <v>1395</v>
      </c>
      <c r="C1" s="34" t="s">
        <v>1451</v>
      </c>
      <c r="D1" s="34" t="s">
        <v>1400</v>
      </c>
      <c r="E1" s="136" t="s">
        <v>1472</v>
      </c>
      <c r="F1" s="137" t="s">
        <v>1471</v>
      </c>
    </row>
    <row r="2" spans="1:6" ht="15" x14ac:dyDescent="0.25">
      <c r="A2" s="124" t="s">
        <v>1478</v>
      </c>
      <c r="B2" s="125" t="s">
        <v>1397</v>
      </c>
      <c r="C2" s="126" t="s">
        <v>1423</v>
      </c>
      <c r="D2" s="124" t="s">
        <v>1403</v>
      </c>
      <c r="E2" s="127">
        <v>21365</v>
      </c>
      <c r="F2" s="127">
        <v>11783</v>
      </c>
    </row>
    <row r="3" spans="1:6" ht="15" x14ac:dyDescent="0.25">
      <c r="A3" s="124" t="s">
        <v>1476</v>
      </c>
      <c r="B3" s="125" t="s">
        <v>1397</v>
      </c>
      <c r="C3" s="126" t="s">
        <v>1422</v>
      </c>
      <c r="D3" s="124" t="s">
        <v>1404</v>
      </c>
      <c r="E3" s="127">
        <v>32026</v>
      </c>
      <c r="F3" s="127">
        <v>19718</v>
      </c>
    </row>
    <row r="4" spans="1:6" ht="15" x14ac:dyDescent="0.25">
      <c r="A4" s="124" t="s">
        <v>1476</v>
      </c>
      <c r="B4" s="128" t="s">
        <v>1398</v>
      </c>
      <c r="C4" s="129" t="s">
        <v>1438</v>
      </c>
      <c r="D4" s="130" t="s">
        <v>1442</v>
      </c>
      <c r="E4" s="131">
        <v>35000</v>
      </c>
      <c r="F4" s="131">
        <v>500</v>
      </c>
    </row>
    <row r="5" spans="1:6" ht="15" x14ac:dyDescent="0.25">
      <c r="A5" s="124" t="s">
        <v>1477</v>
      </c>
      <c r="B5" s="126" t="s">
        <v>1397</v>
      </c>
      <c r="C5" s="126" t="s">
        <v>1420</v>
      </c>
      <c r="D5" s="124" t="s">
        <v>1401</v>
      </c>
      <c r="E5" s="127">
        <v>278030</v>
      </c>
      <c r="F5" s="127">
        <v>90945</v>
      </c>
    </row>
    <row r="6" spans="1:6" ht="15" x14ac:dyDescent="0.25">
      <c r="A6" s="124" t="s">
        <v>1477</v>
      </c>
      <c r="B6" s="125" t="s">
        <v>1397</v>
      </c>
      <c r="C6" s="125" t="s">
        <v>1421</v>
      </c>
      <c r="D6" s="124" t="s">
        <v>1402</v>
      </c>
      <c r="E6" s="127">
        <v>42055</v>
      </c>
      <c r="F6" s="127">
        <v>22001</v>
      </c>
    </row>
    <row r="7" spans="1:6" ht="15" x14ac:dyDescent="0.25">
      <c r="A7" s="130" t="s">
        <v>1475</v>
      </c>
      <c r="B7" s="129" t="s">
        <v>1396</v>
      </c>
      <c r="C7" s="129" t="s">
        <v>1419</v>
      </c>
      <c r="D7" s="130" t="s">
        <v>1417</v>
      </c>
      <c r="E7" s="131">
        <v>60000</v>
      </c>
      <c r="F7" s="131">
        <v>56880</v>
      </c>
    </row>
    <row r="8" spans="1:6" ht="15" x14ac:dyDescent="0.25">
      <c r="A8" s="124" t="s">
        <v>1474</v>
      </c>
      <c r="B8" s="125" t="s">
        <v>1397</v>
      </c>
      <c r="C8" s="126" t="s">
        <v>1425</v>
      </c>
      <c r="D8" s="124" t="s">
        <v>1406</v>
      </c>
      <c r="E8" s="127">
        <v>6000</v>
      </c>
      <c r="F8" s="127">
        <v>0</v>
      </c>
    </row>
    <row r="9" spans="1:6" ht="15" x14ac:dyDescent="0.25">
      <c r="A9" s="124" t="s">
        <v>1474</v>
      </c>
      <c r="B9" s="47" t="s">
        <v>1445</v>
      </c>
      <c r="C9" s="48" t="s">
        <v>1427</v>
      </c>
      <c r="D9" s="46" t="s">
        <v>1408</v>
      </c>
      <c r="E9" s="49">
        <v>45000</v>
      </c>
      <c r="F9" s="49">
        <v>27364</v>
      </c>
    </row>
    <row r="10" spans="1:6" ht="15" x14ac:dyDescent="0.25">
      <c r="A10" s="124" t="s">
        <v>1474</v>
      </c>
      <c r="B10" s="47" t="s">
        <v>1445</v>
      </c>
      <c r="C10" s="48" t="s">
        <v>1429</v>
      </c>
      <c r="D10" s="46" t="s">
        <v>1410</v>
      </c>
      <c r="E10" s="49">
        <v>55000</v>
      </c>
      <c r="F10" s="49">
        <v>0</v>
      </c>
    </row>
    <row r="11" spans="1:6" ht="15" x14ac:dyDescent="0.25">
      <c r="A11" s="124" t="s">
        <v>1474</v>
      </c>
      <c r="B11" s="132" t="s">
        <v>1440</v>
      </c>
      <c r="C11" s="133" t="s">
        <v>1431</v>
      </c>
      <c r="D11" s="134" t="s">
        <v>1412</v>
      </c>
      <c r="E11" s="135">
        <v>30000</v>
      </c>
      <c r="F11" s="135">
        <v>31915</v>
      </c>
    </row>
    <row r="12" spans="1:6" ht="15" x14ac:dyDescent="0.25">
      <c r="A12" s="124" t="s">
        <v>1474</v>
      </c>
      <c r="B12" s="132" t="s">
        <v>1440</v>
      </c>
      <c r="C12" s="133" t="s">
        <v>1432</v>
      </c>
      <c r="D12" s="134" t="s">
        <v>1413</v>
      </c>
      <c r="E12" s="135">
        <v>20000</v>
      </c>
      <c r="F12" s="135">
        <v>13469</v>
      </c>
    </row>
    <row r="13" spans="1:6" ht="15" x14ac:dyDescent="0.25">
      <c r="A13" s="124" t="s">
        <v>1474</v>
      </c>
      <c r="B13" s="132" t="s">
        <v>1440</v>
      </c>
      <c r="C13" s="133" t="s">
        <v>1433</v>
      </c>
      <c r="D13" s="134" t="s">
        <v>1414</v>
      </c>
      <c r="E13" s="135">
        <v>25000</v>
      </c>
      <c r="F13" s="135">
        <v>16595</v>
      </c>
    </row>
    <row r="14" spans="1:6" ht="15" x14ac:dyDescent="0.25">
      <c r="A14" s="124" t="s">
        <v>1474</v>
      </c>
      <c r="B14" s="132" t="s">
        <v>1440</v>
      </c>
      <c r="C14" s="133" t="s">
        <v>1434</v>
      </c>
      <c r="D14" s="134" t="s">
        <v>1415</v>
      </c>
      <c r="E14" s="135">
        <v>20000</v>
      </c>
      <c r="F14" s="135">
        <v>3039</v>
      </c>
    </row>
    <row r="15" spans="1:6" ht="15" x14ac:dyDescent="0.25">
      <c r="A15" s="124" t="s">
        <v>1474</v>
      </c>
      <c r="B15" s="128" t="s">
        <v>1398</v>
      </c>
      <c r="C15" s="129" t="s">
        <v>1435</v>
      </c>
      <c r="D15" s="130" t="s">
        <v>1441</v>
      </c>
      <c r="E15" s="131">
        <v>10000</v>
      </c>
      <c r="F15" s="131">
        <v>0</v>
      </c>
    </row>
    <row r="16" spans="1:6" ht="15" x14ac:dyDescent="0.25">
      <c r="A16" s="124" t="s">
        <v>1474</v>
      </c>
      <c r="B16" s="128" t="s">
        <v>1398</v>
      </c>
      <c r="C16" s="129" t="s">
        <v>1439</v>
      </c>
      <c r="D16" s="130" t="s">
        <v>1416</v>
      </c>
      <c r="E16" s="131">
        <v>21000</v>
      </c>
      <c r="F16" s="131">
        <v>0</v>
      </c>
    </row>
    <row r="17" spans="1:6" ht="15" x14ac:dyDescent="0.25">
      <c r="A17" s="124" t="s">
        <v>1473</v>
      </c>
      <c r="B17" s="126" t="s">
        <v>1397</v>
      </c>
      <c r="C17" s="126" t="s">
        <v>1496</v>
      </c>
      <c r="D17" s="124" t="s">
        <v>1495</v>
      </c>
      <c r="E17" s="127">
        <v>10264</v>
      </c>
      <c r="F17" s="127">
        <v>6451</v>
      </c>
    </row>
    <row r="18" spans="1:6" ht="15" x14ac:dyDescent="0.25">
      <c r="A18" s="124" t="s">
        <v>1473</v>
      </c>
      <c r="B18" s="126" t="s">
        <v>1397</v>
      </c>
      <c r="C18" s="126" t="s">
        <v>1497</v>
      </c>
      <c r="D18" s="124" t="s">
        <v>1498</v>
      </c>
      <c r="E18" s="127">
        <v>43535</v>
      </c>
      <c r="F18" s="127">
        <v>21606</v>
      </c>
    </row>
    <row r="19" spans="1:6" ht="15" x14ac:dyDescent="0.25">
      <c r="A19" s="124" t="s">
        <v>1473</v>
      </c>
      <c r="B19" s="125" t="s">
        <v>1397</v>
      </c>
      <c r="C19" s="126" t="s">
        <v>1424</v>
      </c>
      <c r="D19" s="124" t="s">
        <v>1405</v>
      </c>
      <c r="E19" s="127">
        <v>74521</v>
      </c>
      <c r="F19" s="127">
        <v>42001</v>
      </c>
    </row>
    <row r="20" spans="1:6" ht="15" x14ac:dyDescent="0.25">
      <c r="A20" s="124" t="s">
        <v>1473</v>
      </c>
      <c r="B20" s="125" t="s">
        <v>1397</v>
      </c>
      <c r="C20" s="126" t="s">
        <v>1426</v>
      </c>
      <c r="D20" s="124" t="s">
        <v>1407</v>
      </c>
      <c r="E20" s="127">
        <v>44308</v>
      </c>
      <c r="F20" s="127">
        <v>29822</v>
      </c>
    </row>
    <row r="21" spans="1:6" ht="15" x14ac:dyDescent="0.25">
      <c r="A21" s="124" t="s">
        <v>1473</v>
      </c>
      <c r="B21" s="47" t="s">
        <v>1445</v>
      </c>
      <c r="C21" s="48" t="s">
        <v>1428</v>
      </c>
      <c r="D21" s="46" t="s">
        <v>1409</v>
      </c>
      <c r="E21" s="49">
        <v>30000</v>
      </c>
      <c r="F21" s="49">
        <v>30000</v>
      </c>
    </row>
    <row r="22" spans="1:6" ht="15" x14ac:dyDescent="0.25">
      <c r="A22" s="124" t="s">
        <v>1473</v>
      </c>
      <c r="B22" s="47" t="s">
        <v>1445</v>
      </c>
      <c r="C22" s="48" t="s">
        <v>1447</v>
      </c>
      <c r="D22" s="46" t="s">
        <v>1446</v>
      </c>
      <c r="E22" s="49">
        <v>3500</v>
      </c>
      <c r="F22" s="49">
        <v>0</v>
      </c>
    </row>
    <row r="23" spans="1:6" ht="15" x14ac:dyDescent="0.25">
      <c r="A23" s="124" t="s">
        <v>1473</v>
      </c>
      <c r="B23" s="47" t="s">
        <v>1445</v>
      </c>
      <c r="C23" s="48" t="s">
        <v>1430</v>
      </c>
      <c r="D23" s="46" t="s">
        <v>1411</v>
      </c>
      <c r="E23" s="49">
        <v>12300</v>
      </c>
      <c r="F23" s="49">
        <v>11135</v>
      </c>
    </row>
    <row r="24" spans="1:6" ht="15" x14ac:dyDescent="0.25">
      <c r="A24" s="124" t="s">
        <v>1473</v>
      </c>
      <c r="B24" s="128" t="s">
        <v>1448</v>
      </c>
      <c r="C24" s="129" t="s">
        <v>1449</v>
      </c>
      <c r="D24" s="130" t="s">
        <v>1450</v>
      </c>
      <c r="E24" s="131">
        <v>45000</v>
      </c>
      <c r="F24" s="131">
        <v>0</v>
      </c>
    </row>
    <row r="25" spans="1:6" ht="15" x14ac:dyDescent="0.25">
      <c r="A25" s="124" t="s">
        <v>1473</v>
      </c>
      <c r="B25" s="128" t="s">
        <v>1398</v>
      </c>
      <c r="C25" s="129" t="s">
        <v>1436</v>
      </c>
      <c r="D25" s="130" t="s">
        <v>1443</v>
      </c>
      <c r="E25" s="131">
        <v>10000</v>
      </c>
      <c r="F25" s="131">
        <v>0</v>
      </c>
    </row>
    <row r="26" spans="1:6" ht="15" x14ac:dyDescent="0.25">
      <c r="A26" s="124" t="s">
        <v>1473</v>
      </c>
      <c r="B26" s="128" t="s">
        <v>1398</v>
      </c>
      <c r="C26" s="129" t="s">
        <v>1437</v>
      </c>
      <c r="D26" s="130" t="s">
        <v>1444</v>
      </c>
      <c r="E26" s="131">
        <v>15000</v>
      </c>
      <c r="F26" s="131">
        <v>5706</v>
      </c>
    </row>
    <row r="27" spans="1:6" ht="12" customHeight="1" x14ac:dyDescent="0.25">
      <c r="A27" s="124"/>
      <c r="B27" s="128"/>
      <c r="C27" s="138" t="s">
        <v>1511</v>
      </c>
      <c r="D27" s="139"/>
      <c r="E27" s="140">
        <f>SUM(E2:E26)</f>
        <v>988904</v>
      </c>
      <c r="F27" s="140">
        <f>SUM(F2:F26)</f>
        <v>440930</v>
      </c>
    </row>
  </sheetData>
  <sortState ref="A3:F26">
    <sortCondition ref="A2"/>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G19" sqref="G19"/>
    </sheetView>
  </sheetViews>
  <sheetFormatPr defaultRowHeight="15" x14ac:dyDescent="0.25"/>
  <cols>
    <col min="2" max="2" width="54" customWidth="1"/>
    <col min="3" max="3" width="17.5703125" bestFit="1" customWidth="1"/>
    <col min="4" max="4" width="18.42578125" bestFit="1" customWidth="1"/>
    <col min="9" max="9" width="16" customWidth="1"/>
    <col min="10" max="10" width="16.7109375" customWidth="1"/>
    <col min="11" max="12" width="13.140625" customWidth="1"/>
    <col min="13" max="13" width="2.7109375" customWidth="1"/>
    <col min="14" max="14" width="13.140625" customWidth="1"/>
    <col min="15" max="15" width="13.42578125" customWidth="1"/>
    <col min="16" max="16" width="10.85546875" customWidth="1"/>
  </cols>
  <sheetData>
    <row r="1" spans="1:16" x14ac:dyDescent="0.25">
      <c r="A1" s="141" t="s">
        <v>1512</v>
      </c>
    </row>
    <row r="2" spans="1:16" x14ac:dyDescent="0.25">
      <c r="A2" s="142" t="s">
        <v>1513</v>
      </c>
    </row>
    <row r="3" spans="1:16" ht="30" x14ac:dyDescent="0.25">
      <c r="A3" s="143" t="s">
        <v>1514</v>
      </c>
      <c r="B3" s="143" t="s">
        <v>1515</v>
      </c>
      <c r="C3" s="143" t="s">
        <v>1516</v>
      </c>
      <c r="D3" s="143" t="s">
        <v>1517</v>
      </c>
      <c r="E3" s="143" t="s">
        <v>1518</v>
      </c>
      <c r="G3" s="151" t="s">
        <v>1514</v>
      </c>
      <c r="H3" s="151" t="s">
        <v>1515</v>
      </c>
      <c r="I3" s="150" t="s">
        <v>1529</v>
      </c>
      <c r="J3" s="146" t="s">
        <v>1530</v>
      </c>
      <c r="K3" s="146" t="s">
        <v>1528</v>
      </c>
      <c r="L3" s="146" t="s">
        <v>1531</v>
      </c>
      <c r="M3" s="148"/>
      <c r="N3" s="149" t="s">
        <v>1532</v>
      </c>
      <c r="P3" s="147"/>
    </row>
    <row r="4" spans="1:16" ht="58.5" customHeight="1" x14ac:dyDescent="0.25">
      <c r="A4" s="145">
        <v>1</v>
      </c>
      <c r="B4" s="143" t="s">
        <v>1519</v>
      </c>
      <c r="C4" s="144" t="s">
        <v>1520</v>
      </c>
      <c r="D4" s="144" t="s">
        <v>1521</v>
      </c>
      <c r="E4" s="143">
        <v>72</v>
      </c>
      <c r="G4" s="149">
        <v>1</v>
      </c>
      <c r="H4" s="151" t="s">
        <v>1519</v>
      </c>
      <c r="I4" s="150">
        <v>33</v>
      </c>
      <c r="J4" s="146">
        <v>26</v>
      </c>
      <c r="K4" s="146">
        <v>18</v>
      </c>
      <c r="L4" s="146">
        <f>SUM(I4:K4)</f>
        <v>77</v>
      </c>
      <c r="M4" s="148"/>
      <c r="N4" s="146">
        <v>72</v>
      </c>
    </row>
    <row r="5" spans="1:16" ht="78.75" customHeight="1" x14ac:dyDescent="0.25">
      <c r="A5" s="145">
        <v>2</v>
      </c>
      <c r="B5" s="143" t="s">
        <v>1522</v>
      </c>
      <c r="C5" s="144" t="s">
        <v>1523</v>
      </c>
      <c r="D5" s="144" t="s">
        <v>1524</v>
      </c>
      <c r="E5" s="143">
        <v>202</v>
      </c>
      <c r="G5" s="149">
        <v>2</v>
      </c>
      <c r="H5" s="151" t="s">
        <v>1522</v>
      </c>
      <c r="I5" s="150">
        <v>67</v>
      </c>
      <c r="J5" s="146">
        <v>39</v>
      </c>
      <c r="K5" s="146">
        <v>17</v>
      </c>
      <c r="L5" s="146">
        <f>SUM(I5:K5)</f>
        <v>123</v>
      </c>
      <c r="M5" s="148"/>
      <c r="N5" s="146">
        <v>202</v>
      </c>
    </row>
    <row r="6" spans="1:16" ht="64.5" customHeight="1" x14ac:dyDescent="0.25">
      <c r="A6" s="145">
        <v>3</v>
      </c>
      <c r="B6" s="143" t="s">
        <v>1525</v>
      </c>
      <c r="C6" s="144" t="s">
        <v>1526</v>
      </c>
      <c r="D6" s="144" t="s">
        <v>1527</v>
      </c>
      <c r="E6" s="143">
        <v>91</v>
      </c>
      <c r="G6" s="149">
        <v>3</v>
      </c>
      <c r="H6" s="151" t="s">
        <v>1525</v>
      </c>
      <c r="I6" s="150">
        <v>36</v>
      </c>
      <c r="J6" s="146">
        <v>22</v>
      </c>
      <c r="K6" s="146">
        <v>22</v>
      </c>
      <c r="L6" s="146">
        <f>SUM(I6:K6)</f>
        <v>80</v>
      </c>
      <c r="M6" s="148"/>
      <c r="N6" s="146">
        <v>91</v>
      </c>
    </row>
    <row r="7" spans="1:16" x14ac:dyDescent="0.25">
      <c r="G7" s="152"/>
      <c r="H7" s="152"/>
      <c r="I7" s="150">
        <f>SUM(I4:I6)</f>
        <v>136</v>
      </c>
      <c r="J7" s="146">
        <f t="shared" ref="J7:L7" si="0">SUM(J4:J6)</f>
        <v>87</v>
      </c>
      <c r="K7" s="146">
        <f t="shared" si="0"/>
        <v>57</v>
      </c>
      <c r="L7" s="146">
        <f t="shared" si="0"/>
        <v>280</v>
      </c>
      <c r="M7" s="148"/>
      <c r="N7" s="146">
        <f>SUM(N4:N6)</f>
        <v>365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M2" sqref="M2"/>
    </sheetView>
  </sheetViews>
  <sheetFormatPr defaultRowHeight="15" x14ac:dyDescent="0.25"/>
  <cols>
    <col min="2" max="2" width="60.140625" customWidth="1"/>
    <col min="5" max="5" width="13.42578125" customWidth="1"/>
    <col min="7" max="7" width="16.42578125" customWidth="1"/>
    <col min="8" max="8" width="2.85546875" customWidth="1"/>
  </cols>
  <sheetData>
    <row r="1" spans="1:9" ht="67.5" customHeight="1" x14ac:dyDescent="0.25">
      <c r="A1" s="151" t="s">
        <v>1514</v>
      </c>
      <c r="B1" s="151" t="s">
        <v>1515</v>
      </c>
      <c r="C1" s="146" t="s">
        <v>1529</v>
      </c>
      <c r="D1" s="146" t="s">
        <v>1530</v>
      </c>
      <c r="E1" s="146" t="s">
        <v>1528</v>
      </c>
      <c r="F1" s="146" t="s">
        <v>1531</v>
      </c>
      <c r="G1" s="146" t="s">
        <v>1533</v>
      </c>
      <c r="H1" s="148"/>
      <c r="I1" s="149" t="s">
        <v>1532</v>
      </c>
    </row>
    <row r="2" spans="1:9" ht="75" x14ac:dyDescent="0.25">
      <c r="A2" s="149">
        <v>1</v>
      </c>
      <c r="B2" s="151" t="s">
        <v>1519</v>
      </c>
      <c r="C2" s="153">
        <v>35</v>
      </c>
      <c r="D2" s="153">
        <v>29</v>
      </c>
      <c r="E2" s="153">
        <v>15</v>
      </c>
      <c r="F2" s="153">
        <v>79</v>
      </c>
      <c r="G2" s="154">
        <f>(D2+E2)/F2</f>
        <v>0.55696202531645567</v>
      </c>
      <c r="H2" s="148"/>
      <c r="I2" s="146">
        <v>72</v>
      </c>
    </row>
    <row r="3" spans="1:9" ht="75" x14ac:dyDescent="0.25">
      <c r="A3" s="149">
        <v>2</v>
      </c>
      <c r="B3" s="151" t="s">
        <v>1522</v>
      </c>
      <c r="C3" s="153">
        <v>68</v>
      </c>
      <c r="D3" s="153">
        <v>42</v>
      </c>
      <c r="E3" s="153">
        <v>14</v>
      </c>
      <c r="F3" s="153">
        <v>124</v>
      </c>
      <c r="G3" s="154">
        <f t="shared" ref="G3:G5" si="0">(D3+E3)/F3</f>
        <v>0.45161290322580644</v>
      </c>
      <c r="H3" s="148"/>
      <c r="I3" s="146">
        <v>202</v>
      </c>
    </row>
    <row r="4" spans="1:9" ht="45" x14ac:dyDescent="0.25">
      <c r="A4" s="149">
        <v>3</v>
      </c>
      <c r="B4" s="151" t="s">
        <v>1525</v>
      </c>
      <c r="C4" s="153">
        <v>45</v>
      </c>
      <c r="D4" s="153">
        <v>25</v>
      </c>
      <c r="E4" s="153">
        <v>19</v>
      </c>
      <c r="F4" s="153">
        <v>89</v>
      </c>
      <c r="G4" s="154">
        <f t="shared" si="0"/>
        <v>0.4943820224719101</v>
      </c>
      <c r="H4" s="148"/>
      <c r="I4" s="146">
        <v>91</v>
      </c>
    </row>
    <row r="5" spans="1:9" x14ac:dyDescent="0.25">
      <c r="A5" s="152"/>
      <c r="B5" s="152"/>
      <c r="C5" s="153">
        <f>SUM(C2:C4)</f>
        <v>148</v>
      </c>
      <c r="D5" s="153">
        <f t="shared" ref="D5:F5" si="1">SUM(D2:D4)</f>
        <v>96</v>
      </c>
      <c r="E5" s="153">
        <f t="shared" si="1"/>
        <v>48</v>
      </c>
      <c r="F5" s="153">
        <f t="shared" si="1"/>
        <v>292</v>
      </c>
      <c r="G5" s="154">
        <f t="shared" si="0"/>
        <v>0.49315068493150682</v>
      </c>
      <c r="H5" s="148"/>
      <c r="I5" s="146">
        <f>SUM(I2:I4)</f>
        <v>365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0"/>
  <sheetViews>
    <sheetView workbookViewId="0">
      <selection activeCell="N32" sqref="N32"/>
    </sheetView>
  </sheetViews>
  <sheetFormatPr defaultRowHeight="15" x14ac:dyDescent="0.25"/>
  <cols>
    <col min="1" max="1" width="16" bestFit="1" customWidth="1"/>
    <col min="2" max="2" width="14.140625" customWidth="1"/>
    <col min="3" max="3" width="18.5703125" customWidth="1"/>
  </cols>
  <sheetData>
    <row r="3" spans="1:10" x14ac:dyDescent="0.25">
      <c r="A3" s="29" t="s">
        <v>1005</v>
      </c>
      <c r="B3" t="s">
        <v>1492</v>
      </c>
      <c r="C3" t="s">
        <v>1480</v>
      </c>
      <c r="D3" t="s">
        <v>1510</v>
      </c>
    </row>
    <row r="4" spans="1:10" x14ac:dyDescent="0.25">
      <c r="A4" s="30" t="s">
        <v>1478</v>
      </c>
      <c r="B4" s="64">
        <v>21365</v>
      </c>
      <c r="C4" s="64">
        <v>11783</v>
      </c>
      <c r="D4" s="115">
        <v>0.551509478118418</v>
      </c>
      <c r="G4">
        <v>21365</v>
      </c>
      <c r="H4">
        <v>11783</v>
      </c>
      <c r="J4" s="115">
        <f>H4/G4</f>
        <v>0.551509478118418</v>
      </c>
    </row>
    <row r="5" spans="1:10" x14ac:dyDescent="0.25">
      <c r="A5" s="30" t="s">
        <v>1476</v>
      </c>
      <c r="B5" s="64">
        <v>67026</v>
      </c>
      <c r="C5" s="64">
        <v>20218</v>
      </c>
      <c r="D5" s="115">
        <v>0.30164413809566437</v>
      </c>
      <c r="G5">
        <v>67026</v>
      </c>
      <c r="H5">
        <v>20218</v>
      </c>
      <c r="J5" s="115">
        <f t="shared" ref="J5:J10" si="0">H5/G5</f>
        <v>0.30164413809566437</v>
      </c>
    </row>
    <row r="6" spans="1:10" x14ac:dyDescent="0.25">
      <c r="A6" s="30" t="s">
        <v>1477</v>
      </c>
      <c r="B6" s="64">
        <v>320085</v>
      </c>
      <c r="C6" s="64">
        <v>112946</v>
      </c>
      <c r="D6" s="115">
        <v>0.35286252089288783</v>
      </c>
      <c r="G6">
        <v>320085</v>
      </c>
      <c r="H6">
        <v>112946</v>
      </c>
      <c r="J6" s="115">
        <f t="shared" si="0"/>
        <v>0.35286252089288783</v>
      </c>
    </row>
    <row r="7" spans="1:10" x14ac:dyDescent="0.25">
      <c r="A7" s="30" t="s">
        <v>1475</v>
      </c>
      <c r="B7" s="64">
        <v>60000</v>
      </c>
      <c r="C7" s="64">
        <v>56880</v>
      </c>
      <c r="D7" s="115">
        <v>0.94799999999999995</v>
      </c>
      <c r="G7">
        <v>60000</v>
      </c>
      <c r="H7">
        <v>56880</v>
      </c>
      <c r="J7" s="115">
        <f t="shared" si="0"/>
        <v>0.94799999999999995</v>
      </c>
    </row>
    <row r="8" spans="1:10" x14ac:dyDescent="0.25">
      <c r="A8" s="30" t="s">
        <v>1474</v>
      </c>
      <c r="B8" s="64">
        <v>232000</v>
      </c>
      <c r="C8" s="64">
        <v>92382</v>
      </c>
      <c r="D8" s="115">
        <v>0.39819827586206896</v>
      </c>
      <c r="G8">
        <v>232000</v>
      </c>
      <c r="H8">
        <v>92382</v>
      </c>
      <c r="J8" s="115">
        <f t="shared" si="0"/>
        <v>0.39819827586206896</v>
      </c>
    </row>
    <row r="9" spans="1:10" x14ac:dyDescent="0.25">
      <c r="A9" s="30" t="s">
        <v>1473</v>
      </c>
      <c r="B9" s="64">
        <v>288428</v>
      </c>
      <c r="C9" s="64">
        <v>146721</v>
      </c>
      <c r="D9" s="115">
        <v>0.50869194391667938</v>
      </c>
      <c r="G9">
        <v>288428</v>
      </c>
      <c r="H9">
        <v>146721</v>
      </c>
      <c r="J9" s="115">
        <f t="shared" si="0"/>
        <v>0.50869194391667938</v>
      </c>
    </row>
    <row r="10" spans="1:10" x14ac:dyDescent="0.25">
      <c r="A10" s="30" t="s">
        <v>1006</v>
      </c>
      <c r="B10" s="64">
        <v>988904</v>
      </c>
      <c r="C10" s="64">
        <v>440930</v>
      </c>
      <c r="D10" s="115">
        <v>0.44587745625460107</v>
      </c>
      <c r="G10">
        <v>988904</v>
      </c>
      <c r="H10">
        <v>440930</v>
      </c>
      <c r="J10" s="115">
        <f t="shared" si="0"/>
        <v>0.44587745625460107</v>
      </c>
    </row>
  </sheetData>
  <pageMargins left="0.7" right="0.7" top="0.75" bottom="0.75" header="0.3" footer="0.3"/>
  <pageSetup paperSize="9" orientation="portrait" horizontalDpi="0"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sqref="A1:C26"/>
    </sheetView>
  </sheetViews>
  <sheetFormatPr defaultRowHeight="15" x14ac:dyDescent="0.25"/>
  <sheetData>
    <row r="1" spans="1:3" ht="75" x14ac:dyDescent="0.25">
      <c r="A1" s="34" t="s">
        <v>1479</v>
      </c>
      <c r="B1" s="116" t="s">
        <v>1472</v>
      </c>
      <c r="C1" s="117" t="s">
        <v>1471</v>
      </c>
    </row>
    <row r="2" spans="1:3" x14ac:dyDescent="0.25">
      <c r="A2" s="50" t="s">
        <v>1475</v>
      </c>
      <c r="B2" s="53">
        <v>60000</v>
      </c>
      <c r="C2" s="53">
        <v>56880</v>
      </c>
    </row>
    <row r="3" spans="1:3" x14ac:dyDescent="0.25">
      <c r="A3" s="42" t="s">
        <v>1477</v>
      </c>
      <c r="B3" s="44">
        <v>278030</v>
      </c>
      <c r="C3" s="44">
        <v>90945</v>
      </c>
    </row>
    <row r="4" spans="1:3" x14ac:dyDescent="0.25">
      <c r="A4" s="42" t="s">
        <v>1473</v>
      </c>
      <c r="B4" s="44">
        <v>10264</v>
      </c>
      <c r="C4" s="44">
        <v>6451</v>
      </c>
    </row>
    <row r="5" spans="1:3" x14ac:dyDescent="0.25">
      <c r="A5" s="42" t="s">
        <v>1473</v>
      </c>
      <c r="B5" s="44">
        <v>43535</v>
      </c>
      <c r="C5" s="44">
        <v>21606</v>
      </c>
    </row>
    <row r="6" spans="1:3" x14ac:dyDescent="0.25">
      <c r="A6" s="42" t="s">
        <v>1477</v>
      </c>
      <c r="B6" s="44">
        <v>42055</v>
      </c>
      <c r="C6" s="44">
        <v>22001</v>
      </c>
    </row>
    <row r="7" spans="1:3" x14ac:dyDescent="0.25">
      <c r="A7" s="42" t="s">
        <v>1478</v>
      </c>
      <c r="B7" s="44">
        <v>21365</v>
      </c>
      <c r="C7" s="44">
        <v>11783</v>
      </c>
    </row>
    <row r="8" spans="1:3" x14ac:dyDescent="0.25">
      <c r="A8" s="42" t="s">
        <v>1476</v>
      </c>
      <c r="B8" s="44">
        <v>32026</v>
      </c>
      <c r="C8" s="44">
        <v>19718</v>
      </c>
    </row>
    <row r="9" spans="1:3" x14ac:dyDescent="0.25">
      <c r="A9" s="42" t="s">
        <v>1473</v>
      </c>
      <c r="B9" s="44">
        <v>74521</v>
      </c>
      <c r="C9" s="44">
        <v>42001</v>
      </c>
    </row>
    <row r="10" spans="1:3" x14ac:dyDescent="0.25">
      <c r="A10" s="42" t="s">
        <v>1474</v>
      </c>
      <c r="B10" s="44">
        <v>6000</v>
      </c>
      <c r="C10" s="44">
        <v>0</v>
      </c>
    </row>
    <row r="11" spans="1:3" x14ac:dyDescent="0.25">
      <c r="A11" s="42" t="s">
        <v>1473</v>
      </c>
      <c r="B11" s="44">
        <v>44308</v>
      </c>
      <c r="C11" s="44">
        <v>29822</v>
      </c>
    </row>
    <row r="12" spans="1:3" x14ac:dyDescent="0.25">
      <c r="A12" s="42" t="s">
        <v>1474</v>
      </c>
      <c r="B12" s="49">
        <v>45000</v>
      </c>
      <c r="C12" s="49">
        <v>27364</v>
      </c>
    </row>
    <row r="13" spans="1:3" x14ac:dyDescent="0.25">
      <c r="A13" s="42" t="s">
        <v>1473</v>
      </c>
      <c r="B13" s="49">
        <v>30000</v>
      </c>
      <c r="C13" s="49">
        <v>30000</v>
      </c>
    </row>
    <row r="14" spans="1:3" x14ac:dyDescent="0.25">
      <c r="A14" s="42" t="s">
        <v>1474</v>
      </c>
      <c r="B14" s="49">
        <v>55000</v>
      </c>
      <c r="C14" s="49">
        <v>0</v>
      </c>
    </row>
    <row r="15" spans="1:3" x14ac:dyDescent="0.25">
      <c r="A15" s="42" t="s">
        <v>1473</v>
      </c>
      <c r="B15" s="49">
        <v>3500</v>
      </c>
      <c r="C15" s="49">
        <v>0</v>
      </c>
    </row>
    <row r="16" spans="1:3" x14ac:dyDescent="0.25">
      <c r="A16" s="42" t="s">
        <v>1473</v>
      </c>
      <c r="B16" s="49">
        <v>12300</v>
      </c>
      <c r="C16" s="49">
        <v>11135</v>
      </c>
    </row>
    <row r="17" spans="1:3" x14ac:dyDescent="0.25">
      <c r="A17" s="42" t="s">
        <v>1473</v>
      </c>
      <c r="B17" s="53">
        <v>45000</v>
      </c>
      <c r="C17" s="53">
        <v>0</v>
      </c>
    </row>
    <row r="18" spans="1:3" x14ac:dyDescent="0.25">
      <c r="A18" s="42" t="s">
        <v>1474</v>
      </c>
      <c r="B18" s="57">
        <v>30000</v>
      </c>
      <c r="C18" s="57">
        <v>31915</v>
      </c>
    </row>
    <row r="19" spans="1:3" x14ac:dyDescent="0.25">
      <c r="A19" s="42" t="s">
        <v>1474</v>
      </c>
      <c r="B19" s="57">
        <v>20000</v>
      </c>
      <c r="C19" s="57">
        <v>13469</v>
      </c>
    </row>
    <row r="20" spans="1:3" x14ac:dyDescent="0.25">
      <c r="A20" s="42" t="s">
        <v>1474</v>
      </c>
      <c r="B20" s="57">
        <v>25000</v>
      </c>
      <c r="C20" s="57">
        <v>16595</v>
      </c>
    </row>
    <row r="21" spans="1:3" x14ac:dyDescent="0.25">
      <c r="A21" s="42" t="s">
        <v>1474</v>
      </c>
      <c r="B21" s="57">
        <v>20000</v>
      </c>
      <c r="C21" s="57">
        <v>3039</v>
      </c>
    </row>
    <row r="22" spans="1:3" x14ac:dyDescent="0.25">
      <c r="A22" s="42" t="s">
        <v>1474</v>
      </c>
      <c r="B22" s="61">
        <v>10000</v>
      </c>
      <c r="C22" s="61">
        <v>0</v>
      </c>
    </row>
    <row r="23" spans="1:3" x14ac:dyDescent="0.25">
      <c r="A23" s="42" t="s">
        <v>1476</v>
      </c>
      <c r="B23" s="61">
        <v>35000</v>
      </c>
      <c r="C23" s="61">
        <v>500</v>
      </c>
    </row>
    <row r="24" spans="1:3" x14ac:dyDescent="0.25">
      <c r="A24" s="42" t="s">
        <v>1473</v>
      </c>
      <c r="B24" s="61">
        <v>10000</v>
      </c>
      <c r="C24" s="61">
        <v>0</v>
      </c>
    </row>
    <row r="25" spans="1:3" x14ac:dyDescent="0.25">
      <c r="A25" s="42" t="s">
        <v>1473</v>
      </c>
      <c r="B25" s="61">
        <v>15000</v>
      </c>
      <c r="C25" s="61">
        <v>5706</v>
      </c>
    </row>
    <row r="26" spans="1:3" x14ac:dyDescent="0.25">
      <c r="A26" s="42" t="s">
        <v>1474</v>
      </c>
      <c r="B26" s="61">
        <v>21000</v>
      </c>
      <c r="C26" s="61">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workbookViewId="0">
      <selection activeCell="K29" sqref="K29"/>
    </sheetView>
  </sheetViews>
  <sheetFormatPr defaultRowHeight="15" x14ac:dyDescent="0.25"/>
  <cols>
    <col min="1" max="1" width="16" bestFit="1" customWidth="1"/>
    <col min="2" max="2" width="36" bestFit="1" customWidth="1"/>
    <col min="3" max="3" width="37.7109375" bestFit="1" customWidth="1"/>
  </cols>
  <sheetData>
    <row r="3" spans="1:4" x14ac:dyDescent="0.25">
      <c r="A3" s="29" t="s">
        <v>1005</v>
      </c>
      <c r="B3" t="s">
        <v>1492</v>
      </c>
      <c r="C3" t="s">
        <v>1480</v>
      </c>
    </row>
    <row r="4" spans="1:4" x14ac:dyDescent="0.25">
      <c r="A4" s="30" t="s">
        <v>1478</v>
      </c>
      <c r="B4" s="64">
        <v>21365</v>
      </c>
      <c r="C4" s="64">
        <v>11783</v>
      </c>
      <c r="D4" s="115">
        <f>GETPIVOTDATA("Toplam GERÇEKLEŞEN TEMMUZ 2019 (TL)",$A$3,"STR AMAÇ","STR-1")/GETPIVOTDATA("Toplam 2019 ODA  TAHMİNİ BÜTÇE (TL)",$A$3,"STR AMAÇ","STR-1")</f>
        <v>0.551509478118418</v>
      </c>
    </row>
    <row r="5" spans="1:4" x14ac:dyDescent="0.25">
      <c r="A5" s="30" t="s">
        <v>1476</v>
      </c>
      <c r="B5" s="64">
        <v>67026</v>
      </c>
      <c r="C5" s="64">
        <v>20218</v>
      </c>
      <c r="D5" s="115">
        <f>GETPIVOTDATA("Toplam GERÇEKLEŞEN TEMMUZ 2019 (TL)",$A$3,"STR AMAÇ","STR-2")/GETPIVOTDATA("Toplam 2019 ODA  TAHMİNİ BÜTÇE (TL)",$A$3,"STR AMAÇ","STR-2")</f>
        <v>0.30164413809566437</v>
      </c>
    </row>
    <row r="6" spans="1:4" x14ac:dyDescent="0.25">
      <c r="A6" s="30" t="s">
        <v>1477</v>
      </c>
      <c r="B6" s="64">
        <v>320085</v>
      </c>
      <c r="C6" s="64">
        <v>112946</v>
      </c>
      <c r="D6" s="115">
        <f>GETPIVOTDATA("Toplam GERÇEKLEŞEN TEMMUZ 2019 (TL)",$A$3,"STR AMAÇ","STR-3")/GETPIVOTDATA("Toplam 2019 ODA  TAHMİNİ BÜTÇE (TL)",$A$3,"STR AMAÇ","STR-3")</f>
        <v>0.35286252089288783</v>
      </c>
    </row>
    <row r="7" spans="1:4" x14ac:dyDescent="0.25">
      <c r="A7" s="30" t="s">
        <v>1475</v>
      </c>
      <c r="B7" s="64">
        <v>60000</v>
      </c>
      <c r="C7" s="64">
        <v>56880</v>
      </c>
      <c r="D7" s="115">
        <f>GETPIVOTDATA("Toplam GERÇEKLEŞEN TEMMUZ 2019 (TL)",$A$3,"STR AMAÇ","STR-4")/GETPIVOTDATA("Toplam 2019 ODA  TAHMİNİ BÜTÇE (TL)",$A$3,"STR AMAÇ","STR-4")</f>
        <v>0.94799999999999995</v>
      </c>
    </row>
    <row r="8" spans="1:4" x14ac:dyDescent="0.25">
      <c r="A8" s="30" t="s">
        <v>1474</v>
      </c>
      <c r="B8" s="64">
        <v>232000</v>
      </c>
      <c r="C8" s="64">
        <v>92382</v>
      </c>
      <c r="D8" s="115">
        <f>GETPIVOTDATA("Toplam GERÇEKLEŞEN TEMMUZ 2019 (TL)",$A$3,"STR AMAÇ","STR-5")/GETPIVOTDATA("Toplam 2019 ODA  TAHMİNİ BÜTÇE (TL)",$A$3,"STR AMAÇ","STR-5")</f>
        <v>0.39819827586206896</v>
      </c>
    </row>
    <row r="9" spans="1:4" x14ac:dyDescent="0.25">
      <c r="A9" s="30" t="s">
        <v>1473</v>
      </c>
      <c r="B9" s="64">
        <v>234629</v>
      </c>
      <c r="C9" s="64">
        <v>118664</v>
      </c>
      <c r="D9" s="115">
        <f>GETPIVOTDATA("Toplam GERÇEKLEŞEN TEMMUZ 2019 (TL)",$A$3,"STR AMAÇ","STR-6")/GETPIVOTDATA("Toplam 2019 ODA  TAHMİNİ BÜTÇE (TL)",$A$3,"STR AMAÇ","STR-6")</f>
        <v>0.50575163342979768</v>
      </c>
    </row>
    <row r="10" spans="1:4" x14ac:dyDescent="0.25">
      <c r="A10" s="30" t="s">
        <v>1006</v>
      </c>
      <c r="B10" s="64">
        <v>935105</v>
      </c>
      <c r="C10" s="64">
        <v>412873</v>
      </c>
      <c r="D10" s="115">
        <f>GETPIVOTDATA("Toplam GERÇEKLEŞEN TEMMUZ 2019 (TL)",$A$3)/GETPIVOTDATA("Toplam 2019 ODA  TAHMİNİ BÜTÇE (TL)",$A$3)</f>
        <v>0.44152581795627227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9"/>
  <sheetViews>
    <sheetView workbookViewId="0">
      <selection activeCell="F8" sqref="A1:F8"/>
    </sheetView>
  </sheetViews>
  <sheetFormatPr defaultRowHeight="11.25" x14ac:dyDescent="0.2"/>
  <cols>
    <col min="1" max="1" width="80.28515625" style="119" customWidth="1"/>
    <col min="2" max="6" width="10.42578125" style="122" bestFit="1" customWidth="1"/>
    <col min="7" max="16384" width="9.140625" style="119"/>
  </cols>
  <sheetData>
    <row r="1" spans="1:6" ht="33.75" x14ac:dyDescent="0.2">
      <c r="A1" s="156" t="s">
        <v>1508</v>
      </c>
      <c r="B1" s="155" t="s">
        <v>1462</v>
      </c>
      <c r="C1" s="155" t="s">
        <v>1463</v>
      </c>
      <c r="D1" s="155" t="s">
        <v>1464</v>
      </c>
      <c r="E1" s="155" t="s">
        <v>1465</v>
      </c>
      <c r="F1" s="155" t="s">
        <v>1466</v>
      </c>
    </row>
    <row r="2" spans="1:6" x14ac:dyDescent="0.2">
      <c r="A2" s="123" t="s">
        <v>19</v>
      </c>
      <c r="B2" s="121">
        <v>8550</v>
      </c>
      <c r="C2" s="121">
        <v>92800</v>
      </c>
      <c r="D2" s="121">
        <v>91000</v>
      </c>
      <c r="E2" s="121">
        <v>98000</v>
      </c>
      <c r="F2" s="121">
        <v>104000</v>
      </c>
    </row>
    <row r="3" spans="1:6" x14ac:dyDescent="0.2">
      <c r="A3" s="123" t="s">
        <v>89</v>
      </c>
      <c r="B3" s="121">
        <v>4050</v>
      </c>
      <c r="C3" s="121">
        <v>8350</v>
      </c>
      <c r="D3" s="121">
        <v>10150</v>
      </c>
      <c r="E3" s="121">
        <v>12450</v>
      </c>
      <c r="F3" s="121">
        <v>13750</v>
      </c>
    </row>
    <row r="4" spans="1:6" x14ac:dyDescent="0.2">
      <c r="A4" s="123" t="s">
        <v>213</v>
      </c>
      <c r="B4" s="121">
        <v>30000</v>
      </c>
      <c r="C4" s="121">
        <v>326000</v>
      </c>
      <c r="D4" s="121">
        <v>406500</v>
      </c>
      <c r="E4" s="121">
        <v>481500</v>
      </c>
      <c r="F4" s="121">
        <v>506500</v>
      </c>
    </row>
    <row r="5" spans="1:6" x14ac:dyDescent="0.2">
      <c r="A5" s="123" t="s">
        <v>312</v>
      </c>
      <c r="B5" s="121">
        <v>2700</v>
      </c>
      <c r="C5" s="121">
        <v>194250</v>
      </c>
      <c r="D5" s="121">
        <v>145550</v>
      </c>
      <c r="E5" s="121">
        <v>96850</v>
      </c>
      <c r="F5" s="121">
        <v>98400</v>
      </c>
    </row>
    <row r="6" spans="1:6" x14ac:dyDescent="0.2">
      <c r="A6" s="123" t="s">
        <v>163</v>
      </c>
      <c r="B6" s="121">
        <v>9000</v>
      </c>
      <c r="C6" s="121">
        <v>225240</v>
      </c>
      <c r="D6" s="121">
        <v>421100</v>
      </c>
      <c r="E6" s="121">
        <v>418700</v>
      </c>
      <c r="F6" s="121">
        <v>422051</v>
      </c>
    </row>
    <row r="7" spans="1:6" x14ac:dyDescent="0.2">
      <c r="A7" s="123" t="s">
        <v>550</v>
      </c>
      <c r="B7" s="121">
        <v>149300</v>
      </c>
      <c r="C7" s="121">
        <v>142264</v>
      </c>
      <c r="D7" s="121">
        <v>164350</v>
      </c>
      <c r="E7" s="121">
        <v>183850</v>
      </c>
      <c r="F7" s="121">
        <v>207300</v>
      </c>
    </row>
    <row r="8" spans="1:6" x14ac:dyDescent="0.2">
      <c r="A8" s="120" t="s">
        <v>1006</v>
      </c>
      <c r="B8" s="121">
        <v>203600</v>
      </c>
      <c r="C8" s="121">
        <v>988904</v>
      </c>
      <c r="D8" s="121">
        <v>1238650</v>
      </c>
      <c r="E8" s="121">
        <v>1291350</v>
      </c>
      <c r="F8" s="121">
        <v>1352001</v>
      </c>
    </row>
    <row r="9" spans="1:6" ht="15" x14ac:dyDescent="0.25">
      <c r="A9"/>
      <c r="B9"/>
      <c r="C9"/>
      <c r="D9"/>
      <c r="E9"/>
      <c r="F9"/>
    </row>
    <row r="10" spans="1:6" ht="15" x14ac:dyDescent="0.25">
      <c r="A10"/>
      <c r="B10"/>
      <c r="C10"/>
      <c r="D10"/>
      <c r="E10"/>
      <c r="F10"/>
    </row>
    <row r="11" spans="1:6" ht="15" x14ac:dyDescent="0.25">
      <c r="A11"/>
      <c r="B11"/>
      <c r="C11"/>
      <c r="D11"/>
      <c r="E11"/>
      <c r="F11"/>
    </row>
    <row r="12" spans="1:6" ht="15" x14ac:dyDescent="0.25">
      <c r="A12"/>
      <c r="B12"/>
      <c r="C12"/>
      <c r="D12"/>
      <c r="E12"/>
      <c r="F12"/>
    </row>
    <row r="13" spans="1:6" ht="15" x14ac:dyDescent="0.25">
      <c r="A13"/>
      <c r="B13"/>
      <c r="C13"/>
      <c r="D13"/>
      <c r="E13"/>
      <c r="F13"/>
    </row>
    <row r="14" spans="1:6" ht="15" x14ac:dyDescent="0.25">
      <c r="A14"/>
      <c r="B14"/>
      <c r="C14"/>
      <c r="D14"/>
      <c r="E14"/>
      <c r="F14"/>
    </row>
    <row r="15" spans="1:6" ht="15" x14ac:dyDescent="0.25">
      <c r="A15"/>
      <c r="B15"/>
      <c r="C15"/>
      <c r="D15"/>
      <c r="E15"/>
      <c r="F15"/>
    </row>
    <row r="16" spans="1:6" ht="15" x14ac:dyDescent="0.25">
      <c r="A16"/>
      <c r="B16"/>
      <c r="C16"/>
      <c r="D16"/>
      <c r="E16"/>
      <c r="F16"/>
    </row>
    <row r="17" spans="1:6" ht="15" x14ac:dyDescent="0.25">
      <c r="A17"/>
      <c r="B17"/>
      <c r="C17"/>
      <c r="D17"/>
      <c r="E17"/>
      <c r="F17"/>
    </row>
    <row r="18" spans="1:6" ht="15" x14ac:dyDescent="0.25">
      <c r="A18"/>
      <c r="B18"/>
      <c r="C18"/>
      <c r="D18"/>
      <c r="E18"/>
      <c r="F18"/>
    </row>
    <row r="19" spans="1:6" ht="15" x14ac:dyDescent="0.25">
      <c r="A19"/>
      <c r="B19"/>
      <c r="C19"/>
      <c r="D19"/>
      <c r="E19"/>
      <c r="F19"/>
    </row>
    <row r="20" spans="1:6" ht="15" x14ac:dyDescent="0.25">
      <c r="A20"/>
      <c r="B20"/>
      <c r="C20"/>
      <c r="D20"/>
      <c r="E20"/>
      <c r="F20"/>
    </row>
    <row r="21" spans="1:6" ht="15" x14ac:dyDescent="0.25">
      <c r="A21"/>
      <c r="B21"/>
      <c r="C21"/>
      <c r="D21"/>
      <c r="E21"/>
      <c r="F21"/>
    </row>
    <row r="22" spans="1:6" ht="15" x14ac:dyDescent="0.25">
      <c r="A22"/>
      <c r="B22"/>
      <c r="C22"/>
      <c r="D22"/>
      <c r="E22"/>
      <c r="F22"/>
    </row>
    <row r="23" spans="1:6" ht="15" x14ac:dyDescent="0.25">
      <c r="A23"/>
      <c r="B23"/>
      <c r="C23"/>
      <c r="D23"/>
      <c r="E23"/>
      <c r="F23"/>
    </row>
    <row r="24" spans="1:6" ht="15" x14ac:dyDescent="0.25">
      <c r="A24"/>
      <c r="B24"/>
      <c r="C24"/>
      <c r="D24"/>
      <c r="E24"/>
      <c r="F24"/>
    </row>
    <row r="25" spans="1:6" ht="15" x14ac:dyDescent="0.25">
      <c r="A25"/>
      <c r="B25"/>
      <c r="C25"/>
      <c r="D25"/>
      <c r="E25"/>
      <c r="F25"/>
    </row>
    <row r="26" spans="1:6" ht="15" x14ac:dyDescent="0.25">
      <c r="A26"/>
      <c r="B26"/>
      <c r="C26"/>
      <c r="D26"/>
      <c r="E26"/>
      <c r="F26"/>
    </row>
    <row r="27" spans="1:6" ht="15" x14ac:dyDescent="0.25">
      <c r="A27"/>
      <c r="B27"/>
      <c r="C27"/>
      <c r="D27"/>
      <c r="E27"/>
      <c r="F27"/>
    </row>
    <row r="28" spans="1:6" ht="15" x14ac:dyDescent="0.25">
      <c r="A28"/>
      <c r="B28"/>
      <c r="C28"/>
      <c r="D28"/>
      <c r="E28"/>
      <c r="F28"/>
    </row>
    <row r="29" spans="1:6" ht="15" x14ac:dyDescent="0.25">
      <c r="A29"/>
      <c r="B29"/>
      <c r="C29"/>
      <c r="D29"/>
      <c r="E29"/>
      <c r="F29"/>
    </row>
    <row r="30" spans="1:6" ht="15" x14ac:dyDescent="0.25">
      <c r="A30"/>
      <c r="B30"/>
      <c r="C30"/>
      <c r="D30"/>
      <c r="E30"/>
      <c r="F30"/>
    </row>
    <row r="31" spans="1:6" ht="15" x14ac:dyDescent="0.25">
      <c r="A31"/>
      <c r="B31"/>
      <c r="C31"/>
      <c r="D31"/>
      <c r="E31"/>
      <c r="F31"/>
    </row>
    <row r="32" spans="1:6" ht="15" x14ac:dyDescent="0.25">
      <c r="A32"/>
      <c r="B32"/>
      <c r="C32"/>
      <c r="D32"/>
      <c r="E32"/>
      <c r="F32"/>
    </row>
    <row r="33" spans="1:6" ht="15" x14ac:dyDescent="0.25">
      <c r="A33"/>
      <c r="B33"/>
      <c r="C33"/>
      <c r="D33"/>
      <c r="E33"/>
      <c r="F33"/>
    </row>
    <row r="34" spans="1:6" ht="15" x14ac:dyDescent="0.25">
      <c r="A34"/>
      <c r="B34"/>
      <c r="C34"/>
      <c r="D34"/>
      <c r="E34"/>
      <c r="F34"/>
    </row>
    <row r="35" spans="1:6" ht="15" x14ac:dyDescent="0.25">
      <c r="A35"/>
      <c r="B35"/>
      <c r="C35"/>
      <c r="D35"/>
      <c r="E35"/>
      <c r="F35"/>
    </row>
    <row r="36" spans="1:6" ht="15" x14ac:dyDescent="0.25">
      <c r="A36"/>
      <c r="B36"/>
      <c r="C36"/>
      <c r="D36"/>
      <c r="E36"/>
      <c r="F36"/>
    </row>
    <row r="37" spans="1:6" ht="15" x14ac:dyDescent="0.25">
      <c r="A37"/>
      <c r="B37"/>
      <c r="C37"/>
      <c r="D37"/>
      <c r="E37"/>
      <c r="F37"/>
    </row>
    <row r="38" spans="1:6" ht="15" x14ac:dyDescent="0.25">
      <c r="A38"/>
      <c r="B38"/>
      <c r="C38"/>
      <c r="D38"/>
      <c r="E38"/>
      <c r="F38"/>
    </row>
    <row r="39" spans="1:6" ht="15" x14ac:dyDescent="0.25">
      <c r="A39"/>
      <c r="B39"/>
      <c r="C39"/>
      <c r="D39"/>
      <c r="E39"/>
      <c r="F39"/>
    </row>
    <row r="40" spans="1:6" ht="15" x14ac:dyDescent="0.25">
      <c r="A40"/>
      <c r="B40"/>
      <c r="C40"/>
      <c r="D40"/>
      <c r="E40"/>
      <c r="F40"/>
    </row>
    <row r="41" spans="1:6" ht="15" x14ac:dyDescent="0.25">
      <c r="A41"/>
      <c r="B41"/>
      <c r="C41"/>
      <c r="D41"/>
      <c r="E41"/>
      <c r="F41"/>
    </row>
    <row r="42" spans="1:6" ht="15" x14ac:dyDescent="0.25">
      <c r="A42"/>
      <c r="B42"/>
      <c r="C42"/>
      <c r="D42"/>
      <c r="E42"/>
      <c r="F42"/>
    </row>
    <row r="43" spans="1:6" ht="15" x14ac:dyDescent="0.25">
      <c r="A43"/>
      <c r="B43"/>
      <c r="C43"/>
      <c r="D43"/>
      <c r="E43"/>
      <c r="F43"/>
    </row>
    <row r="44" spans="1:6" ht="15" x14ac:dyDescent="0.25">
      <c r="A44"/>
      <c r="B44"/>
      <c r="C44"/>
      <c r="D44"/>
      <c r="E44"/>
      <c r="F44"/>
    </row>
    <row r="45" spans="1:6" ht="15" x14ac:dyDescent="0.25">
      <c r="A45"/>
      <c r="B45"/>
      <c r="C45"/>
      <c r="D45"/>
      <c r="E45"/>
      <c r="F45"/>
    </row>
    <row r="46" spans="1:6" ht="15" x14ac:dyDescent="0.25">
      <c r="A46"/>
      <c r="B46"/>
      <c r="C46"/>
      <c r="D46"/>
      <c r="E46"/>
      <c r="F46"/>
    </row>
    <row r="47" spans="1:6" ht="15" x14ac:dyDescent="0.25">
      <c r="A47"/>
      <c r="B47"/>
      <c r="C47"/>
      <c r="D47"/>
      <c r="E47"/>
      <c r="F47"/>
    </row>
    <row r="48" spans="1:6" ht="15" x14ac:dyDescent="0.25">
      <c r="A48"/>
      <c r="B48"/>
      <c r="C48"/>
      <c r="D48"/>
      <c r="E48"/>
      <c r="F48"/>
    </row>
    <row r="49" spans="1:6" ht="15" x14ac:dyDescent="0.25">
      <c r="A49"/>
      <c r="B49"/>
      <c r="C49"/>
      <c r="D49"/>
      <c r="E49"/>
      <c r="F49"/>
    </row>
    <row r="50" spans="1:6" ht="15" x14ac:dyDescent="0.25">
      <c r="A50"/>
      <c r="B50"/>
      <c r="C50"/>
      <c r="D50"/>
      <c r="E50"/>
      <c r="F50"/>
    </row>
    <row r="51" spans="1:6" ht="15" x14ac:dyDescent="0.25">
      <c r="A51"/>
      <c r="B51"/>
      <c r="C51"/>
      <c r="D51"/>
      <c r="E51"/>
      <c r="F51"/>
    </row>
    <row r="52" spans="1:6" ht="15" x14ac:dyDescent="0.25">
      <c r="A52"/>
      <c r="B52"/>
      <c r="C52"/>
      <c r="D52"/>
      <c r="E52"/>
      <c r="F52"/>
    </row>
    <row r="53" spans="1:6" ht="15" x14ac:dyDescent="0.25">
      <c r="A53"/>
      <c r="B53"/>
      <c r="C53"/>
      <c r="D53"/>
      <c r="E53"/>
      <c r="F53"/>
    </row>
    <row r="54" spans="1:6" ht="15" x14ac:dyDescent="0.25">
      <c r="A54"/>
      <c r="B54"/>
      <c r="C54"/>
      <c r="D54"/>
      <c r="E54"/>
      <c r="F54"/>
    </row>
    <row r="55" spans="1:6" ht="15" x14ac:dyDescent="0.25">
      <c r="A55"/>
      <c r="B55"/>
      <c r="C55"/>
      <c r="D55"/>
      <c r="E55"/>
      <c r="F55"/>
    </row>
    <row r="56" spans="1:6" ht="15" x14ac:dyDescent="0.25">
      <c r="A56"/>
      <c r="B56"/>
      <c r="C56"/>
      <c r="D56"/>
      <c r="E56"/>
      <c r="F56"/>
    </row>
    <row r="57" spans="1:6" ht="15" x14ac:dyDescent="0.25">
      <c r="A57"/>
      <c r="B57"/>
      <c r="C57"/>
      <c r="D57"/>
      <c r="E57"/>
      <c r="F57"/>
    </row>
    <row r="58" spans="1:6" ht="15" x14ac:dyDescent="0.25">
      <c r="A58"/>
      <c r="B58"/>
      <c r="C58"/>
      <c r="D58"/>
      <c r="E58"/>
      <c r="F58"/>
    </row>
    <row r="59" spans="1:6" ht="15" x14ac:dyDescent="0.25">
      <c r="A59"/>
      <c r="B59"/>
      <c r="C59"/>
      <c r="D59"/>
      <c r="E59"/>
      <c r="F59"/>
    </row>
    <row r="60" spans="1:6" ht="15" x14ac:dyDescent="0.25">
      <c r="A60"/>
      <c r="B60"/>
      <c r="C60"/>
      <c r="D60"/>
      <c r="E60"/>
      <c r="F60"/>
    </row>
    <row r="61" spans="1:6" ht="15" x14ac:dyDescent="0.25">
      <c r="A61"/>
      <c r="B61"/>
      <c r="C61"/>
      <c r="D61"/>
      <c r="E61"/>
      <c r="F61"/>
    </row>
    <row r="62" spans="1:6" ht="15" x14ac:dyDescent="0.25">
      <c r="A62"/>
      <c r="B62"/>
      <c r="C62"/>
      <c r="D62"/>
      <c r="E62"/>
      <c r="F62"/>
    </row>
    <row r="63" spans="1:6" ht="15" x14ac:dyDescent="0.25">
      <c r="A63"/>
      <c r="B63"/>
      <c r="C63"/>
      <c r="D63"/>
      <c r="E63"/>
      <c r="F63"/>
    </row>
    <row r="64" spans="1:6" ht="15" x14ac:dyDescent="0.25">
      <c r="A64"/>
      <c r="B64"/>
      <c r="C64"/>
      <c r="D64"/>
      <c r="E64"/>
      <c r="F64"/>
    </row>
    <row r="65" spans="1:6" ht="15" x14ac:dyDescent="0.25">
      <c r="A65"/>
      <c r="B65"/>
      <c r="C65"/>
      <c r="D65"/>
      <c r="E65"/>
      <c r="F65"/>
    </row>
    <row r="66" spans="1:6" ht="15" x14ac:dyDescent="0.25">
      <c r="A66"/>
      <c r="B66"/>
      <c r="C66"/>
      <c r="D66"/>
      <c r="E66"/>
      <c r="F66"/>
    </row>
    <row r="67" spans="1:6" ht="15" x14ac:dyDescent="0.25">
      <c r="A67"/>
      <c r="B67"/>
      <c r="C67"/>
      <c r="D67"/>
      <c r="E67"/>
      <c r="F67"/>
    </row>
    <row r="68" spans="1:6" ht="15" x14ac:dyDescent="0.25">
      <c r="A68"/>
      <c r="B68"/>
      <c r="C68"/>
      <c r="D68"/>
      <c r="E68"/>
      <c r="F68"/>
    </row>
    <row r="69" spans="1:6" ht="15" x14ac:dyDescent="0.25">
      <c r="A69"/>
      <c r="B69"/>
      <c r="C69"/>
      <c r="D69"/>
      <c r="E69"/>
      <c r="F69"/>
    </row>
    <row r="70" spans="1:6" ht="15" x14ac:dyDescent="0.25">
      <c r="A70"/>
      <c r="B70"/>
      <c r="C70"/>
      <c r="D70"/>
      <c r="E70"/>
      <c r="F70"/>
    </row>
    <row r="71" spans="1:6" ht="15" x14ac:dyDescent="0.25">
      <c r="A71"/>
      <c r="B71"/>
      <c r="C71"/>
      <c r="D71"/>
      <c r="E71"/>
      <c r="F71"/>
    </row>
    <row r="72" spans="1:6" ht="15" x14ac:dyDescent="0.25">
      <c r="A72"/>
      <c r="B72"/>
      <c r="C72"/>
      <c r="D72"/>
      <c r="E72"/>
      <c r="F72"/>
    </row>
    <row r="73" spans="1:6" ht="15" x14ac:dyDescent="0.25">
      <c r="A73"/>
      <c r="B73"/>
      <c r="C73"/>
      <c r="D73"/>
      <c r="E73"/>
      <c r="F73"/>
    </row>
    <row r="74" spans="1:6" ht="15" x14ac:dyDescent="0.25">
      <c r="A74"/>
      <c r="B74"/>
      <c r="C74"/>
      <c r="D74"/>
      <c r="E74"/>
      <c r="F74"/>
    </row>
    <row r="75" spans="1:6" ht="15" x14ac:dyDescent="0.25">
      <c r="A75"/>
      <c r="B75"/>
      <c r="C75"/>
      <c r="D75"/>
      <c r="E75"/>
      <c r="F75"/>
    </row>
    <row r="76" spans="1:6" ht="15" x14ac:dyDescent="0.25">
      <c r="A76"/>
      <c r="B76"/>
      <c r="C76"/>
      <c r="D76"/>
      <c r="E76"/>
      <c r="F76"/>
    </row>
    <row r="77" spans="1:6" ht="15" x14ac:dyDescent="0.25">
      <c r="A77"/>
      <c r="B77"/>
      <c r="C77"/>
      <c r="D77"/>
      <c r="E77"/>
      <c r="F77"/>
    </row>
    <row r="78" spans="1:6" ht="15" x14ac:dyDescent="0.25">
      <c r="A78"/>
      <c r="B78"/>
      <c r="C78"/>
      <c r="D78"/>
      <c r="E78"/>
      <c r="F78"/>
    </row>
    <row r="79" spans="1:6" ht="15" x14ac:dyDescent="0.25">
      <c r="A79"/>
      <c r="B79"/>
      <c r="C79"/>
      <c r="D79"/>
      <c r="E79"/>
      <c r="F79"/>
    </row>
    <row r="80" spans="1:6" ht="15" x14ac:dyDescent="0.25">
      <c r="A80"/>
      <c r="B80"/>
      <c r="C80"/>
      <c r="D80"/>
      <c r="E80"/>
      <c r="F80"/>
    </row>
    <row r="81" spans="1:6" ht="15" x14ac:dyDescent="0.25">
      <c r="A81"/>
      <c r="B81"/>
      <c r="C81"/>
      <c r="D81"/>
      <c r="E81"/>
      <c r="F81"/>
    </row>
    <row r="82" spans="1:6" ht="15" x14ac:dyDescent="0.25">
      <c r="A82"/>
      <c r="B82"/>
      <c r="C82"/>
      <c r="D82"/>
      <c r="E82"/>
      <c r="F82"/>
    </row>
    <row r="83" spans="1:6" ht="15" x14ac:dyDescent="0.25">
      <c r="A83"/>
      <c r="B83"/>
      <c r="C83"/>
      <c r="D83"/>
      <c r="E83"/>
      <c r="F83"/>
    </row>
    <row r="84" spans="1:6" ht="15" x14ac:dyDescent="0.25">
      <c r="A84"/>
      <c r="B84"/>
      <c r="C84"/>
      <c r="D84"/>
      <c r="E84"/>
      <c r="F84"/>
    </row>
    <row r="85" spans="1:6" ht="15" x14ac:dyDescent="0.25">
      <c r="A85"/>
      <c r="B85"/>
      <c r="C85"/>
      <c r="D85"/>
      <c r="E85"/>
      <c r="F85"/>
    </row>
    <row r="86" spans="1:6" ht="15" x14ac:dyDescent="0.25">
      <c r="A86"/>
      <c r="B86"/>
      <c r="C86"/>
      <c r="D86"/>
      <c r="E86"/>
      <c r="F86"/>
    </row>
    <row r="87" spans="1:6" ht="15" x14ac:dyDescent="0.25">
      <c r="A87"/>
      <c r="B87"/>
      <c r="C87"/>
      <c r="D87"/>
      <c r="E87"/>
      <c r="F87"/>
    </row>
    <row r="88" spans="1:6" ht="15" x14ac:dyDescent="0.25">
      <c r="A88"/>
      <c r="B88"/>
      <c r="C88"/>
      <c r="D88"/>
      <c r="E88"/>
      <c r="F88"/>
    </row>
    <row r="89" spans="1:6" ht="15" x14ac:dyDescent="0.25">
      <c r="A89"/>
      <c r="B89"/>
      <c r="C89"/>
      <c r="D89"/>
      <c r="E89"/>
      <c r="F89"/>
    </row>
    <row r="90" spans="1:6" ht="15" x14ac:dyDescent="0.25">
      <c r="A90"/>
      <c r="B90"/>
      <c r="C90"/>
      <c r="D90"/>
      <c r="E90"/>
      <c r="F90"/>
    </row>
    <row r="91" spans="1:6" ht="15" x14ac:dyDescent="0.25">
      <c r="A91"/>
      <c r="B91"/>
      <c r="C91"/>
      <c r="D91"/>
      <c r="E91"/>
      <c r="F91"/>
    </row>
    <row r="92" spans="1:6" ht="15" x14ac:dyDescent="0.25">
      <c r="A92"/>
      <c r="B92"/>
      <c r="C92"/>
      <c r="D92"/>
      <c r="E92"/>
      <c r="F92"/>
    </row>
    <row r="93" spans="1:6" ht="15" x14ac:dyDescent="0.25">
      <c r="A93"/>
      <c r="B93"/>
      <c r="C93"/>
      <c r="D93"/>
      <c r="E93"/>
      <c r="F93"/>
    </row>
    <row r="94" spans="1:6" ht="15" x14ac:dyDescent="0.25">
      <c r="A94"/>
      <c r="B94"/>
      <c r="C94"/>
      <c r="D94"/>
      <c r="E94"/>
      <c r="F94"/>
    </row>
    <row r="95" spans="1:6" ht="15" x14ac:dyDescent="0.25">
      <c r="A95"/>
      <c r="B95"/>
      <c r="C95"/>
      <c r="D95"/>
      <c r="E95"/>
      <c r="F95"/>
    </row>
    <row r="96" spans="1:6" ht="15" x14ac:dyDescent="0.25">
      <c r="A96"/>
      <c r="B96"/>
      <c r="C96"/>
      <c r="D96"/>
      <c r="E96"/>
      <c r="F96"/>
    </row>
    <row r="97" spans="1:6" ht="15" x14ac:dyDescent="0.25">
      <c r="A97"/>
      <c r="B97"/>
      <c r="C97"/>
      <c r="D97"/>
      <c r="E97"/>
      <c r="F97"/>
    </row>
    <row r="98" spans="1:6" ht="15" x14ac:dyDescent="0.25">
      <c r="A98"/>
      <c r="B98"/>
      <c r="C98"/>
      <c r="D98"/>
      <c r="E98"/>
      <c r="F98"/>
    </row>
    <row r="99" spans="1:6" ht="15" x14ac:dyDescent="0.25">
      <c r="A99"/>
      <c r="B99"/>
      <c r="C99"/>
      <c r="D99"/>
      <c r="E99"/>
      <c r="F99"/>
    </row>
    <row r="100" spans="1:6" ht="15" x14ac:dyDescent="0.25">
      <c r="A100"/>
      <c r="B100"/>
      <c r="C100"/>
      <c r="D100"/>
      <c r="E100"/>
      <c r="F100"/>
    </row>
    <row r="101" spans="1:6" ht="15" x14ac:dyDescent="0.25">
      <c r="A101"/>
      <c r="B101"/>
      <c r="C101"/>
      <c r="D101"/>
      <c r="E101"/>
      <c r="F101"/>
    </row>
    <row r="102" spans="1:6" ht="15" x14ac:dyDescent="0.25">
      <c r="A102"/>
      <c r="B102"/>
      <c r="C102"/>
      <c r="D102"/>
      <c r="E102"/>
      <c r="F102"/>
    </row>
    <row r="103" spans="1:6" ht="15" x14ac:dyDescent="0.25">
      <c r="A103"/>
      <c r="B103"/>
      <c r="C103"/>
      <c r="D103"/>
      <c r="E103"/>
      <c r="F103"/>
    </row>
    <row r="104" spans="1:6" ht="15" x14ac:dyDescent="0.25">
      <c r="A104"/>
      <c r="B104"/>
      <c r="C104"/>
      <c r="D104"/>
      <c r="E104"/>
      <c r="F104"/>
    </row>
    <row r="105" spans="1:6" ht="15" x14ac:dyDescent="0.25">
      <c r="A105"/>
      <c r="B105"/>
      <c r="C105"/>
      <c r="D105"/>
      <c r="E105"/>
      <c r="F105"/>
    </row>
    <row r="106" spans="1:6" ht="15" x14ac:dyDescent="0.25">
      <c r="A106"/>
      <c r="B106"/>
      <c r="C106"/>
      <c r="D106"/>
      <c r="E106"/>
      <c r="F106"/>
    </row>
    <row r="107" spans="1:6" ht="15" x14ac:dyDescent="0.25">
      <c r="A107"/>
      <c r="B107"/>
      <c r="C107"/>
      <c r="D107"/>
      <c r="E107"/>
      <c r="F107"/>
    </row>
    <row r="108" spans="1:6" ht="15" x14ac:dyDescent="0.25">
      <c r="A108"/>
      <c r="B108"/>
      <c r="C108"/>
      <c r="D108"/>
      <c r="E108"/>
      <c r="F108"/>
    </row>
    <row r="109" spans="1:6" ht="15" x14ac:dyDescent="0.25">
      <c r="A109"/>
      <c r="B109"/>
      <c r="C109"/>
      <c r="D109"/>
      <c r="E109"/>
      <c r="F109"/>
    </row>
    <row r="110" spans="1:6" ht="15" x14ac:dyDescent="0.25">
      <c r="A110"/>
      <c r="B110"/>
      <c r="C110"/>
      <c r="D110"/>
      <c r="E110"/>
      <c r="F110"/>
    </row>
    <row r="111" spans="1:6" ht="15" x14ac:dyDescent="0.25">
      <c r="A111"/>
      <c r="B111"/>
      <c r="C111"/>
      <c r="D111"/>
      <c r="E111"/>
      <c r="F111"/>
    </row>
    <row r="112" spans="1:6" ht="15" x14ac:dyDescent="0.25">
      <c r="A112"/>
      <c r="B112"/>
      <c r="C112"/>
      <c r="D112"/>
      <c r="E112"/>
      <c r="F112"/>
    </row>
    <row r="113" spans="1:6" ht="15" x14ac:dyDescent="0.25">
      <c r="A113"/>
      <c r="B113"/>
      <c r="C113"/>
      <c r="D113"/>
      <c r="E113"/>
      <c r="F113"/>
    </row>
    <row r="114" spans="1:6" ht="15" x14ac:dyDescent="0.25">
      <c r="A114"/>
      <c r="B114"/>
      <c r="C114"/>
      <c r="D114"/>
      <c r="E114"/>
      <c r="F114"/>
    </row>
    <row r="115" spans="1:6" ht="15" x14ac:dyDescent="0.25">
      <c r="A115"/>
      <c r="B115"/>
      <c r="C115"/>
      <c r="D115"/>
      <c r="E115"/>
      <c r="F115"/>
    </row>
    <row r="116" spans="1:6" ht="15" x14ac:dyDescent="0.25">
      <c r="A116"/>
      <c r="B116"/>
      <c r="C116"/>
      <c r="D116"/>
      <c r="E116"/>
      <c r="F116"/>
    </row>
    <row r="117" spans="1:6" ht="15" x14ac:dyDescent="0.25">
      <c r="A117"/>
      <c r="B117"/>
      <c r="C117"/>
      <c r="D117"/>
      <c r="E117"/>
      <c r="F117"/>
    </row>
    <row r="118" spans="1:6" ht="15" x14ac:dyDescent="0.25">
      <c r="A118"/>
      <c r="B118"/>
      <c r="C118"/>
      <c r="D118"/>
      <c r="E118"/>
      <c r="F118"/>
    </row>
    <row r="119" spans="1:6" ht="15" x14ac:dyDescent="0.25">
      <c r="A119"/>
      <c r="B119"/>
      <c r="C119"/>
      <c r="D119"/>
      <c r="E119"/>
      <c r="F119"/>
    </row>
    <row r="120" spans="1:6" ht="15" x14ac:dyDescent="0.25">
      <c r="A120"/>
      <c r="B120"/>
      <c r="C120"/>
      <c r="D120"/>
      <c r="E120"/>
      <c r="F120"/>
    </row>
    <row r="121" spans="1:6" ht="15" x14ac:dyDescent="0.25">
      <c r="A121"/>
      <c r="B121"/>
      <c r="C121"/>
      <c r="D121"/>
      <c r="E121"/>
      <c r="F121"/>
    </row>
    <row r="122" spans="1:6" ht="15" x14ac:dyDescent="0.25">
      <c r="A122"/>
      <c r="B122"/>
      <c r="C122"/>
      <c r="D122"/>
      <c r="E122"/>
      <c r="F122"/>
    </row>
    <row r="123" spans="1:6" ht="15" x14ac:dyDescent="0.25">
      <c r="A123"/>
      <c r="B123"/>
      <c r="C123"/>
      <c r="D123"/>
      <c r="E123"/>
      <c r="F123"/>
    </row>
    <row r="124" spans="1:6" ht="15" x14ac:dyDescent="0.25">
      <c r="A124"/>
      <c r="B124"/>
      <c r="C124"/>
      <c r="D124"/>
      <c r="E124"/>
      <c r="F124"/>
    </row>
    <row r="125" spans="1:6" ht="15" x14ac:dyDescent="0.25">
      <c r="A125"/>
      <c r="B125"/>
      <c r="C125"/>
      <c r="D125"/>
      <c r="E125"/>
      <c r="F125"/>
    </row>
    <row r="126" spans="1:6" ht="15" x14ac:dyDescent="0.25">
      <c r="A126"/>
      <c r="B126"/>
      <c r="C126"/>
      <c r="D126"/>
      <c r="E126"/>
      <c r="F126"/>
    </row>
    <row r="127" spans="1:6" ht="15" x14ac:dyDescent="0.25">
      <c r="A127"/>
      <c r="B127"/>
      <c r="C127"/>
      <c r="D127"/>
      <c r="E127"/>
      <c r="F127"/>
    </row>
    <row r="128" spans="1:6" ht="15" x14ac:dyDescent="0.25">
      <c r="A128"/>
      <c r="B128"/>
      <c r="C128"/>
      <c r="D128"/>
      <c r="E128"/>
      <c r="F128"/>
    </row>
    <row r="129" spans="1:6" ht="15" x14ac:dyDescent="0.25">
      <c r="A129"/>
      <c r="B129"/>
      <c r="C129"/>
      <c r="D129"/>
      <c r="E129"/>
      <c r="F129"/>
    </row>
    <row r="130" spans="1:6" ht="15" x14ac:dyDescent="0.25">
      <c r="A130"/>
      <c r="B130"/>
      <c r="C130"/>
      <c r="D130"/>
      <c r="E130"/>
      <c r="F130"/>
    </row>
    <row r="131" spans="1:6" ht="15" x14ac:dyDescent="0.25">
      <c r="A131"/>
      <c r="B131"/>
      <c r="C131"/>
      <c r="D131"/>
      <c r="E131"/>
      <c r="F131"/>
    </row>
    <row r="132" spans="1:6" ht="15" x14ac:dyDescent="0.25">
      <c r="A132"/>
      <c r="B132"/>
      <c r="C132"/>
      <c r="D132"/>
      <c r="E132"/>
      <c r="F132"/>
    </row>
    <row r="133" spans="1:6" ht="15" x14ac:dyDescent="0.25">
      <c r="A133"/>
      <c r="B133"/>
      <c r="C133"/>
      <c r="D133"/>
      <c r="E133"/>
      <c r="F133"/>
    </row>
    <row r="134" spans="1:6" ht="15" x14ac:dyDescent="0.25">
      <c r="A134"/>
      <c r="B134"/>
      <c r="C134"/>
      <c r="D134"/>
      <c r="E134"/>
      <c r="F134"/>
    </row>
    <row r="135" spans="1:6" ht="15" x14ac:dyDescent="0.25">
      <c r="A135"/>
      <c r="B135"/>
      <c r="C135"/>
      <c r="D135"/>
      <c r="E135"/>
      <c r="F135"/>
    </row>
    <row r="136" spans="1:6" ht="15" x14ac:dyDescent="0.25">
      <c r="A136"/>
      <c r="B136"/>
      <c r="C136"/>
      <c r="D136"/>
      <c r="E136"/>
      <c r="F136"/>
    </row>
    <row r="137" spans="1:6" ht="15" x14ac:dyDescent="0.25">
      <c r="A137"/>
      <c r="B137"/>
      <c r="C137"/>
      <c r="D137"/>
      <c r="E137"/>
      <c r="F137"/>
    </row>
    <row r="138" spans="1:6" ht="15" x14ac:dyDescent="0.25">
      <c r="A138"/>
      <c r="B138"/>
      <c r="C138"/>
      <c r="D138"/>
      <c r="E138"/>
      <c r="F138"/>
    </row>
    <row r="139" spans="1:6" ht="15" x14ac:dyDescent="0.25">
      <c r="A139"/>
      <c r="B139"/>
      <c r="C139"/>
      <c r="D139"/>
      <c r="E139"/>
      <c r="F139"/>
    </row>
    <row r="140" spans="1:6" ht="15" x14ac:dyDescent="0.25">
      <c r="A140"/>
      <c r="B140"/>
      <c r="C140"/>
      <c r="D140"/>
      <c r="E140"/>
      <c r="F140"/>
    </row>
    <row r="141" spans="1:6" ht="15" x14ac:dyDescent="0.25">
      <c r="A141"/>
      <c r="B141"/>
      <c r="C141"/>
      <c r="D141"/>
      <c r="E141"/>
      <c r="F141"/>
    </row>
    <row r="142" spans="1:6" ht="15" x14ac:dyDescent="0.25">
      <c r="A142"/>
      <c r="B142"/>
      <c r="C142"/>
      <c r="D142"/>
      <c r="E142"/>
      <c r="F142"/>
    </row>
    <row r="143" spans="1:6" ht="15" x14ac:dyDescent="0.25">
      <c r="A143"/>
      <c r="B143"/>
      <c r="C143"/>
      <c r="D143"/>
      <c r="E143"/>
      <c r="F143"/>
    </row>
    <row r="144" spans="1:6" ht="15" x14ac:dyDescent="0.25">
      <c r="A144"/>
      <c r="B144"/>
      <c r="C144"/>
      <c r="D144"/>
      <c r="E144"/>
      <c r="F144"/>
    </row>
    <row r="145" spans="1:6" ht="15" x14ac:dyDescent="0.25">
      <c r="A145"/>
      <c r="B145"/>
      <c r="C145"/>
      <c r="D145"/>
      <c r="E145"/>
      <c r="F145"/>
    </row>
    <row r="146" spans="1:6" ht="15" x14ac:dyDescent="0.25">
      <c r="A146"/>
      <c r="B146"/>
      <c r="C146"/>
      <c r="D146"/>
      <c r="E146"/>
      <c r="F146"/>
    </row>
    <row r="147" spans="1:6" ht="15" x14ac:dyDescent="0.25">
      <c r="A147"/>
      <c r="B147"/>
      <c r="C147"/>
      <c r="D147"/>
      <c r="E147"/>
      <c r="F147"/>
    </row>
    <row r="148" spans="1:6" ht="15" x14ac:dyDescent="0.25">
      <c r="A148"/>
      <c r="B148"/>
      <c r="C148"/>
      <c r="D148"/>
      <c r="E148"/>
      <c r="F148"/>
    </row>
    <row r="149" spans="1:6" ht="15" x14ac:dyDescent="0.25">
      <c r="A149"/>
      <c r="B149"/>
      <c r="C149"/>
      <c r="D149"/>
      <c r="E149"/>
      <c r="F149"/>
    </row>
    <row r="150" spans="1:6" ht="15" x14ac:dyDescent="0.25">
      <c r="A150"/>
      <c r="B150"/>
      <c r="C150"/>
      <c r="D150"/>
      <c r="E150"/>
      <c r="F150"/>
    </row>
    <row r="151" spans="1:6" ht="15" x14ac:dyDescent="0.25">
      <c r="A151"/>
      <c r="B151"/>
      <c r="C151"/>
      <c r="D151"/>
      <c r="E151"/>
      <c r="F151"/>
    </row>
    <row r="152" spans="1:6" ht="15" x14ac:dyDescent="0.25">
      <c r="A152"/>
      <c r="B152"/>
      <c r="C152"/>
      <c r="D152"/>
      <c r="E152"/>
      <c r="F152"/>
    </row>
    <row r="153" spans="1:6" ht="15" x14ac:dyDescent="0.25">
      <c r="A153"/>
      <c r="B153"/>
      <c r="C153"/>
      <c r="D153"/>
      <c r="E153"/>
      <c r="F153"/>
    </row>
    <row r="154" spans="1:6" ht="15" x14ac:dyDescent="0.25">
      <c r="A154"/>
      <c r="B154"/>
      <c r="C154"/>
      <c r="D154"/>
      <c r="E154"/>
      <c r="F154"/>
    </row>
    <row r="155" spans="1:6" ht="15" x14ac:dyDescent="0.25">
      <c r="A155"/>
      <c r="B155"/>
      <c r="C155"/>
      <c r="D155"/>
      <c r="E155"/>
      <c r="F155"/>
    </row>
    <row r="156" spans="1:6" ht="15" x14ac:dyDescent="0.25">
      <c r="A156"/>
      <c r="B156"/>
      <c r="C156"/>
      <c r="D156"/>
      <c r="E156"/>
      <c r="F156"/>
    </row>
    <row r="157" spans="1:6" ht="15" x14ac:dyDescent="0.25">
      <c r="A157"/>
      <c r="B157"/>
      <c r="C157"/>
      <c r="D157"/>
      <c r="E157"/>
      <c r="F157"/>
    </row>
    <row r="158" spans="1:6" ht="15" x14ac:dyDescent="0.25">
      <c r="A158"/>
      <c r="B158"/>
      <c r="C158"/>
      <c r="D158"/>
      <c r="E158"/>
      <c r="F158"/>
    </row>
    <row r="159" spans="1:6" ht="15" x14ac:dyDescent="0.25">
      <c r="A159"/>
      <c r="B159"/>
      <c r="C159"/>
      <c r="D159"/>
      <c r="E159"/>
      <c r="F159"/>
    </row>
    <row r="160" spans="1:6" ht="15" x14ac:dyDescent="0.25">
      <c r="A160"/>
      <c r="B160"/>
      <c r="C160"/>
      <c r="D160"/>
      <c r="E160"/>
      <c r="F160"/>
    </row>
    <row r="161" spans="1:6" ht="15" x14ac:dyDescent="0.25">
      <c r="A161"/>
      <c r="B161"/>
      <c r="C161"/>
      <c r="D161"/>
      <c r="E161"/>
      <c r="F161"/>
    </row>
    <row r="162" spans="1:6" ht="15" x14ac:dyDescent="0.25">
      <c r="A162"/>
      <c r="B162"/>
      <c r="C162"/>
      <c r="D162"/>
      <c r="E162"/>
      <c r="F162"/>
    </row>
    <row r="163" spans="1:6" ht="15" x14ac:dyDescent="0.25">
      <c r="A163"/>
      <c r="B163"/>
      <c r="C163"/>
      <c r="D163"/>
      <c r="E163"/>
      <c r="F163"/>
    </row>
    <row r="164" spans="1:6" ht="15" x14ac:dyDescent="0.25">
      <c r="A164"/>
      <c r="B164"/>
      <c r="C164"/>
      <c r="D164"/>
      <c r="E164"/>
      <c r="F164"/>
    </row>
    <row r="165" spans="1:6" ht="15" x14ac:dyDescent="0.25">
      <c r="A165"/>
      <c r="B165"/>
      <c r="C165"/>
      <c r="D165"/>
      <c r="E165"/>
      <c r="F165"/>
    </row>
    <row r="166" spans="1:6" ht="15" x14ac:dyDescent="0.25">
      <c r="A166"/>
      <c r="B166"/>
      <c r="C166"/>
      <c r="D166"/>
      <c r="E166"/>
      <c r="F166"/>
    </row>
    <row r="167" spans="1:6" ht="15" x14ac:dyDescent="0.25">
      <c r="A167"/>
      <c r="B167"/>
      <c r="C167"/>
      <c r="D167"/>
      <c r="E167"/>
      <c r="F167"/>
    </row>
    <row r="168" spans="1:6" ht="15" x14ac:dyDescent="0.25">
      <c r="A168"/>
      <c r="B168"/>
      <c r="C168"/>
      <c r="D168"/>
      <c r="E168"/>
      <c r="F168"/>
    </row>
    <row r="169" spans="1:6" ht="15" x14ac:dyDescent="0.25">
      <c r="A169"/>
      <c r="B169"/>
      <c r="C169"/>
      <c r="D169"/>
      <c r="E169"/>
      <c r="F169"/>
    </row>
    <row r="170" spans="1:6" ht="15" x14ac:dyDescent="0.25">
      <c r="A170"/>
      <c r="B170"/>
      <c r="C170"/>
      <c r="D170"/>
      <c r="E170"/>
      <c r="F170"/>
    </row>
    <row r="171" spans="1:6" ht="15" x14ac:dyDescent="0.25">
      <c r="A171"/>
      <c r="B171"/>
      <c r="C171"/>
      <c r="D171"/>
      <c r="E171"/>
      <c r="F171"/>
    </row>
    <row r="172" spans="1:6" ht="15" x14ac:dyDescent="0.25">
      <c r="A172"/>
      <c r="B172"/>
      <c r="C172"/>
      <c r="D172"/>
      <c r="E172"/>
      <c r="F172"/>
    </row>
    <row r="173" spans="1:6" ht="15" x14ac:dyDescent="0.25">
      <c r="A173"/>
      <c r="B173"/>
      <c r="C173"/>
      <c r="D173"/>
      <c r="E173"/>
      <c r="F173"/>
    </row>
    <row r="174" spans="1:6" ht="15" x14ac:dyDescent="0.25">
      <c r="A174"/>
      <c r="B174"/>
      <c r="C174"/>
      <c r="D174"/>
      <c r="E174"/>
      <c r="F174"/>
    </row>
    <row r="175" spans="1:6" ht="15" x14ac:dyDescent="0.25">
      <c r="A175"/>
      <c r="B175"/>
      <c r="C175"/>
      <c r="D175"/>
      <c r="E175"/>
      <c r="F175"/>
    </row>
    <row r="176" spans="1:6" ht="15" x14ac:dyDescent="0.25">
      <c r="A176"/>
      <c r="B176"/>
      <c r="C176"/>
      <c r="D176"/>
      <c r="E176"/>
      <c r="F176"/>
    </row>
    <row r="177" spans="1:6" ht="15" x14ac:dyDescent="0.25">
      <c r="A177"/>
      <c r="B177"/>
      <c r="C177"/>
      <c r="D177"/>
      <c r="E177"/>
      <c r="F177"/>
    </row>
    <row r="178" spans="1:6" ht="15" x14ac:dyDescent="0.25">
      <c r="A178"/>
      <c r="B178"/>
      <c r="C178"/>
      <c r="D178"/>
      <c r="E178"/>
      <c r="F178"/>
    </row>
    <row r="179" spans="1:6" ht="15" x14ac:dyDescent="0.25">
      <c r="A179"/>
      <c r="B179"/>
      <c r="C179"/>
      <c r="D179"/>
      <c r="E179"/>
      <c r="F179"/>
    </row>
    <row r="180" spans="1:6" ht="15" x14ac:dyDescent="0.25">
      <c r="A180"/>
      <c r="B180"/>
      <c r="C180"/>
      <c r="D180"/>
      <c r="E180"/>
      <c r="F180"/>
    </row>
    <row r="181" spans="1:6" ht="15" x14ac:dyDescent="0.25">
      <c r="A181"/>
      <c r="B181"/>
      <c r="C181"/>
      <c r="D181"/>
      <c r="E181"/>
      <c r="F181"/>
    </row>
    <row r="182" spans="1:6" ht="15" x14ac:dyDescent="0.25">
      <c r="A182"/>
      <c r="B182"/>
      <c r="C182"/>
      <c r="D182"/>
      <c r="E182"/>
      <c r="F182"/>
    </row>
    <row r="183" spans="1:6" ht="15" x14ac:dyDescent="0.25">
      <c r="A183"/>
      <c r="B183"/>
      <c r="C183"/>
      <c r="D183"/>
      <c r="E183"/>
      <c r="F183"/>
    </row>
    <row r="184" spans="1:6" ht="15" x14ac:dyDescent="0.25">
      <c r="A184"/>
      <c r="B184"/>
      <c r="C184"/>
      <c r="D184"/>
      <c r="E184"/>
      <c r="F184"/>
    </row>
    <row r="185" spans="1:6" ht="15" x14ac:dyDescent="0.25">
      <c r="A185"/>
      <c r="B185"/>
      <c r="C185"/>
      <c r="D185"/>
      <c r="E185"/>
      <c r="F185"/>
    </row>
    <row r="186" spans="1:6" ht="15" x14ac:dyDescent="0.25">
      <c r="A186"/>
      <c r="B186"/>
      <c r="C186"/>
      <c r="D186"/>
      <c r="E186"/>
      <c r="F186"/>
    </row>
    <row r="187" spans="1:6" ht="15" x14ac:dyDescent="0.25">
      <c r="A187"/>
      <c r="B187"/>
      <c r="C187"/>
      <c r="D187"/>
      <c r="E187"/>
      <c r="F187"/>
    </row>
    <row r="188" spans="1:6" ht="15" x14ac:dyDescent="0.25">
      <c r="A188"/>
      <c r="B188"/>
      <c r="C188"/>
      <c r="D188"/>
      <c r="E188"/>
      <c r="F188"/>
    </row>
    <row r="189" spans="1:6" ht="15" x14ac:dyDescent="0.25">
      <c r="A189"/>
      <c r="B189"/>
      <c r="C189"/>
      <c r="D189"/>
      <c r="E189"/>
      <c r="F189"/>
    </row>
    <row r="190" spans="1:6" ht="15" x14ac:dyDescent="0.25">
      <c r="A190"/>
      <c r="B190"/>
      <c r="C190"/>
      <c r="D190"/>
      <c r="E190"/>
      <c r="F190"/>
    </row>
    <row r="191" spans="1:6" ht="15" x14ac:dyDescent="0.25">
      <c r="A191"/>
      <c r="B191"/>
      <c r="C191"/>
      <c r="D191"/>
      <c r="E191"/>
      <c r="F191"/>
    </row>
    <row r="192" spans="1:6" ht="15" x14ac:dyDescent="0.25">
      <c r="A192"/>
      <c r="B192"/>
      <c r="C192"/>
      <c r="D192"/>
      <c r="E192"/>
      <c r="F192"/>
    </row>
    <row r="193" spans="1:6" ht="15" x14ac:dyDescent="0.25">
      <c r="A193"/>
      <c r="B193"/>
      <c r="C193"/>
      <c r="D193"/>
      <c r="E193"/>
      <c r="F193"/>
    </row>
    <row r="194" spans="1:6" ht="15" x14ac:dyDescent="0.25">
      <c r="A194"/>
      <c r="B194"/>
      <c r="C194"/>
      <c r="D194"/>
      <c r="E194"/>
      <c r="F194"/>
    </row>
    <row r="195" spans="1:6" ht="15" x14ac:dyDescent="0.25">
      <c r="A195"/>
      <c r="B195"/>
      <c r="C195"/>
      <c r="D195"/>
      <c r="E195"/>
      <c r="F195"/>
    </row>
    <row r="196" spans="1:6" ht="15" x14ac:dyDescent="0.25">
      <c r="A196"/>
      <c r="B196"/>
      <c r="C196"/>
      <c r="D196"/>
      <c r="E196"/>
      <c r="F196"/>
    </row>
    <row r="197" spans="1:6" ht="15" x14ac:dyDescent="0.25">
      <c r="A197"/>
      <c r="B197"/>
      <c r="C197"/>
      <c r="D197"/>
      <c r="E197"/>
      <c r="F197"/>
    </row>
    <row r="198" spans="1:6" ht="15" x14ac:dyDescent="0.25">
      <c r="A198"/>
      <c r="B198"/>
      <c r="C198"/>
      <c r="D198"/>
      <c r="E198"/>
      <c r="F198"/>
    </row>
    <row r="199" spans="1:6" ht="15" x14ac:dyDescent="0.25">
      <c r="A199"/>
      <c r="B199"/>
      <c r="C199"/>
      <c r="D199"/>
      <c r="E199"/>
      <c r="F199"/>
    </row>
    <row r="200" spans="1:6" ht="15" x14ac:dyDescent="0.25">
      <c r="A200"/>
      <c r="B200"/>
      <c r="C200"/>
      <c r="D200"/>
      <c r="E200"/>
      <c r="F200"/>
    </row>
    <row r="201" spans="1:6" ht="15" x14ac:dyDescent="0.25">
      <c r="A201"/>
      <c r="B201"/>
      <c r="C201"/>
      <c r="D201"/>
      <c r="E201"/>
      <c r="F201"/>
    </row>
    <row r="202" spans="1:6" ht="15" x14ac:dyDescent="0.25">
      <c r="A202"/>
      <c r="B202"/>
      <c r="C202"/>
      <c r="D202"/>
      <c r="E202"/>
      <c r="F202"/>
    </row>
    <row r="203" spans="1:6" ht="15" x14ac:dyDescent="0.25">
      <c r="A203"/>
      <c r="B203"/>
      <c r="C203"/>
      <c r="D203"/>
      <c r="E203"/>
      <c r="F203"/>
    </row>
    <row r="204" spans="1:6" ht="15" x14ac:dyDescent="0.25">
      <c r="A204"/>
      <c r="B204"/>
      <c r="C204"/>
      <c r="D204"/>
      <c r="E204"/>
      <c r="F204"/>
    </row>
    <row r="205" spans="1:6" ht="15" x14ac:dyDescent="0.25">
      <c r="A205"/>
      <c r="B205"/>
      <c r="C205"/>
      <c r="D205"/>
      <c r="E205"/>
      <c r="F205"/>
    </row>
    <row r="206" spans="1:6" ht="15" x14ac:dyDescent="0.25">
      <c r="A206"/>
      <c r="B206"/>
      <c r="C206"/>
      <c r="D206"/>
      <c r="E206"/>
      <c r="F206"/>
    </row>
    <row r="207" spans="1:6" ht="15" x14ac:dyDescent="0.25">
      <c r="A207"/>
      <c r="B207"/>
      <c r="C207"/>
      <c r="D207"/>
      <c r="E207"/>
      <c r="F207"/>
    </row>
    <row r="208" spans="1:6" ht="15" x14ac:dyDescent="0.25">
      <c r="A208"/>
      <c r="B208"/>
      <c r="C208"/>
      <c r="D208"/>
      <c r="E208"/>
      <c r="F208"/>
    </row>
    <row r="209" spans="1:6" ht="15" x14ac:dyDescent="0.25">
      <c r="A209"/>
      <c r="B209"/>
      <c r="C209"/>
      <c r="D209"/>
      <c r="E209"/>
      <c r="F209"/>
    </row>
    <row r="210" spans="1:6" ht="15" x14ac:dyDescent="0.25">
      <c r="A210"/>
      <c r="B210"/>
      <c r="C210"/>
      <c r="D210"/>
      <c r="E210"/>
      <c r="F210"/>
    </row>
    <row r="211" spans="1:6" ht="15" x14ac:dyDescent="0.25">
      <c r="A211"/>
      <c r="B211"/>
      <c r="C211"/>
      <c r="D211"/>
      <c r="E211"/>
      <c r="F211"/>
    </row>
    <row r="212" spans="1:6" ht="15" x14ac:dyDescent="0.25">
      <c r="A212"/>
      <c r="B212"/>
      <c r="C212"/>
      <c r="D212"/>
      <c r="E212"/>
      <c r="F212"/>
    </row>
    <row r="213" spans="1:6" ht="15" x14ac:dyDescent="0.25">
      <c r="A213"/>
      <c r="B213"/>
      <c r="C213"/>
      <c r="D213"/>
      <c r="E213"/>
      <c r="F213"/>
    </row>
    <row r="214" spans="1:6" ht="15" x14ac:dyDescent="0.25">
      <c r="A214"/>
      <c r="B214"/>
      <c r="C214"/>
      <c r="D214"/>
      <c r="E214"/>
      <c r="F214"/>
    </row>
    <row r="215" spans="1:6" ht="15" x14ac:dyDescent="0.25">
      <c r="A215"/>
      <c r="B215"/>
      <c r="C215"/>
      <c r="D215"/>
      <c r="E215"/>
      <c r="F215"/>
    </row>
    <row r="216" spans="1:6" ht="15" x14ac:dyDescent="0.25">
      <c r="A216"/>
      <c r="B216"/>
      <c r="C216"/>
      <c r="D216"/>
      <c r="E216"/>
      <c r="F216"/>
    </row>
    <row r="217" spans="1:6" ht="15" x14ac:dyDescent="0.25">
      <c r="A217"/>
      <c r="B217"/>
      <c r="C217"/>
      <c r="D217"/>
      <c r="E217"/>
      <c r="F217"/>
    </row>
    <row r="218" spans="1:6" ht="15" x14ac:dyDescent="0.25">
      <c r="A218"/>
      <c r="B218"/>
      <c r="C218"/>
      <c r="D218"/>
      <c r="E218"/>
      <c r="F218"/>
    </row>
    <row r="219" spans="1:6" ht="15" x14ac:dyDescent="0.25">
      <c r="A219"/>
      <c r="B219"/>
      <c r="C219"/>
      <c r="D219"/>
      <c r="E219"/>
      <c r="F219"/>
    </row>
    <row r="220" spans="1:6" ht="15" x14ac:dyDescent="0.25">
      <c r="A220"/>
      <c r="B220"/>
      <c r="C220"/>
      <c r="D220"/>
      <c r="E220"/>
      <c r="F220"/>
    </row>
    <row r="221" spans="1:6" ht="15" x14ac:dyDescent="0.25">
      <c r="A221"/>
      <c r="B221"/>
      <c r="C221"/>
      <c r="D221"/>
      <c r="E221"/>
      <c r="F221"/>
    </row>
    <row r="222" spans="1:6" ht="15" x14ac:dyDescent="0.25">
      <c r="A222"/>
      <c r="B222"/>
      <c r="C222"/>
      <c r="D222"/>
      <c r="E222"/>
      <c r="F222"/>
    </row>
    <row r="223" spans="1:6" ht="15" x14ac:dyDescent="0.25">
      <c r="A223"/>
      <c r="B223"/>
      <c r="C223"/>
      <c r="D223"/>
      <c r="E223"/>
      <c r="F223"/>
    </row>
    <row r="224" spans="1:6" ht="15" x14ac:dyDescent="0.25">
      <c r="A224"/>
      <c r="B224"/>
      <c r="C224"/>
      <c r="D224"/>
      <c r="E224"/>
      <c r="F224"/>
    </row>
    <row r="225" spans="1:6" ht="15" x14ac:dyDescent="0.25">
      <c r="A225"/>
      <c r="B225"/>
      <c r="C225"/>
      <c r="D225"/>
      <c r="E225"/>
      <c r="F225"/>
    </row>
    <row r="226" spans="1:6" ht="15" x14ac:dyDescent="0.25">
      <c r="A226"/>
      <c r="B226"/>
      <c r="C226"/>
      <c r="D226"/>
      <c r="E226"/>
      <c r="F226"/>
    </row>
    <row r="227" spans="1:6" ht="15" x14ac:dyDescent="0.25">
      <c r="A227"/>
      <c r="B227"/>
      <c r="C227"/>
      <c r="D227"/>
      <c r="E227"/>
      <c r="F227"/>
    </row>
    <row r="228" spans="1:6" ht="15" x14ac:dyDescent="0.25">
      <c r="A228"/>
      <c r="B228"/>
      <c r="C228"/>
      <c r="D228"/>
      <c r="E228"/>
      <c r="F228"/>
    </row>
    <row r="229" spans="1:6" ht="15" x14ac:dyDescent="0.25">
      <c r="A229"/>
      <c r="B229"/>
      <c r="C229"/>
      <c r="D229"/>
      <c r="E229"/>
      <c r="F229"/>
    </row>
    <row r="230" spans="1:6" ht="15" x14ac:dyDescent="0.25">
      <c r="A230"/>
      <c r="B230"/>
      <c r="C230"/>
      <c r="D230"/>
      <c r="E230"/>
      <c r="F230"/>
    </row>
    <row r="231" spans="1:6" ht="15" x14ac:dyDescent="0.25">
      <c r="A231"/>
      <c r="B231"/>
      <c r="C231"/>
      <c r="D231"/>
      <c r="E231"/>
      <c r="F231"/>
    </row>
    <row r="232" spans="1:6" ht="15" x14ac:dyDescent="0.25">
      <c r="A232"/>
      <c r="B232"/>
      <c r="C232"/>
      <c r="D232"/>
      <c r="E232"/>
      <c r="F232"/>
    </row>
    <row r="233" spans="1:6" ht="15" x14ac:dyDescent="0.25">
      <c r="A233"/>
      <c r="B233"/>
      <c r="C233"/>
      <c r="D233"/>
      <c r="E233"/>
      <c r="F233"/>
    </row>
    <row r="234" spans="1:6" ht="15" x14ac:dyDescent="0.25">
      <c r="A234"/>
      <c r="B234"/>
      <c r="C234"/>
      <c r="D234"/>
      <c r="E234"/>
      <c r="F234"/>
    </row>
    <row r="235" spans="1:6" ht="15" x14ac:dyDescent="0.25">
      <c r="A235"/>
      <c r="B235"/>
      <c r="C235"/>
      <c r="D235"/>
      <c r="E235"/>
      <c r="F235"/>
    </row>
    <row r="236" spans="1:6" ht="15" x14ac:dyDescent="0.25">
      <c r="A236"/>
      <c r="B236"/>
      <c r="C236"/>
      <c r="D236"/>
      <c r="E236"/>
      <c r="F236"/>
    </row>
    <row r="237" spans="1:6" ht="15" x14ac:dyDescent="0.25">
      <c r="A237"/>
      <c r="B237"/>
      <c r="C237"/>
      <c r="D237"/>
      <c r="E237"/>
      <c r="F237"/>
    </row>
    <row r="238" spans="1:6" ht="15" x14ac:dyDescent="0.25">
      <c r="A238"/>
      <c r="B238"/>
      <c r="C238"/>
      <c r="D238"/>
      <c r="E238"/>
      <c r="F238"/>
    </row>
    <row r="239" spans="1:6" ht="15" x14ac:dyDescent="0.25">
      <c r="A239"/>
      <c r="B239"/>
      <c r="C239"/>
      <c r="D239"/>
      <c r="E239"/>
      <c r="F239"/>
    </row>
    <row r="240" spans="1:6" ht="15" x14ac:dyDescent="0.25">
      <c r="A240"/>
      <c r="B240"/>
      <c r="C240"/>
      <c r="D240"/>
      <c r="E240"/>
      <c r="F240"/>
    </row>
    <row r="241" spans="1:6" ht="15" x14ac:dyDescent="0.25">
      <c r="A241"/>
      <c r="B241"/>
      <c r="C241"/>
      <c r="D241"/>
      <c r="E241"/>
      <c r="F241"/>
    </row>
    <row r="242" spans="1:6" ht="15" x14ac:dyDescent="0.25">
      <c r="A242"/>
      <c r="B242"/>
      <c r="C242"/>
      <c r="D242"/>
      <c r="E242"/>
      <c r="F242"/>
    </row>
    <row r="243" spans="1:6" ht="15" x14ac:dyDescent="0.25">
      <c r="A243"/>
      <c r="B243"/>
      <c r="C243"/>
      <c r="D243"/>
      <c r="E243"/>
      <c r="F243"/>
    </row>
    <row r="244" spans="1:6" ht="15" x14ac:dyDescent="0.25">
      <c r="A244"/>
      <c r="B244"/>
      <c r="C244"/>
      <c r="D244"/>
      <c r="E244"/>
      <c r="F244"/>
    </row>
    <row r="245" spans="1:6" ht="15" x14ac:dyDescent="0.25">
      <c r="A245"/>
      <c r="B245"/>
      <c r="C245"/>
      <c r="D245"/>
      <c r="E245"/>
      <c r="F245"/>
    </row>
    <row r="246" spans="1:6" ht="15" x14ac:dyDescent="0.25">
      <c r="A246"/>
      <c r="B246"/>
      <c r="C246"/>
      <c r="D246"/>
      <c r="E246"/>
      <c r="F246"/>
    </row>
    <row r="247" spans="1:6" ht="15" x14ac:dyDescent="0.25">
      <c r="A247"/>
      <c r="B247"/>
      <c r="C247"/>
      <c r="D247"/>
      <c r="E247"/>
      <c r="F247"/>
    </row>
    <row r="248" spans="1:6" ht="15" x14ac:dyDescent="0.25">
      <c r="A248"/>
      <c r="B248"/>
      <c r="C248"/>
      <c r="D248"/>
      <c r="E248"/>
      <c r="F248"/>
    </row>
    <row r="249" spans="1:6" ht="15" x14ac:dyDescent="0.25">
      <c r="A249"/>
      <c r="B249"/>
      <c r="C249"/>
      <c r="D249"/>
      <c r="E249"/>
      <c r="F249"/>
    </row>
    <row r="250" spans="1:6" ht="15" x14ac:dyDescent="0.25">
      <c r="A250"/>
      <c r="B250"/>
      <c r="C250"/>
      <c r="D250"/>
      <c r="E250"/>
      <c r="F250"/>
    </row>
    <row r="251" spans="1:6" ht="15" x14ac:dyDescent="0.25">
      <c r="A251"/>
      <c r="B251"/>
      <c r="C251"/>
      <c r="D251"/>
      <c r="E251"/>
      <c r="F251"/>
    </row>
    <row r="252" spans="1:6" ht="15" x14ac:dyDescent="0.25">
      <c r="A252"/>
      <c r="B252"/>
      <c r="C252"/>
      <c r="D252"/>
      <c r="E252"/>
      <c r="F252"/>
    </row>
    <row r="253" spans="1:6" ht="15" x14ac:dyDescent="0.25">
      <c r="A253"/>
      <c r="B253"/>
      <c r="C253"/>
      <c r="D253"/>
      <c r="E253"/>
      <c r="F253"/>
    </row>
    <row r="254" spans="1:6" ht="15" x14ac:dyDescent="0.25">
      <c r="A254"/>
      <c r="B254"/>
      <c r="C254"/>
      <c r="D254"/>
      <c r="E254"/>
      <c r="F254"/>
    </row>
    <row r="255" spans="1:6" ht="15" x14ac:dyDescent="0.25">
      <c r="A255"/>
      <c r="B255"/>
      <c r="C255"/>
      <c r="D255"/>
      <c r="E255"/>
      <c r="F255"/>
    </row>
    <row r="256" spans="1:6" ht="15" x14ac:dyDescent="0.25">
      <c r="A256"/>
      <c r="B256"/>
      <c r="C256"/>
      <c r="D256"/>
      <c r="E256"/>
      <c r="F256"/>
    </row>
    <row r="257" spans="1:6" ht="15" x14ac:dyDescent="0.25">
      <c r="A257"/>
      <c r="B257"/>
      <c r="C257"/>
      <c r="D257"/>
      <c r="E257"/>
      <c r="F257"/>
    </row>
    <row r="258" spans="1:6" ht="15" x14ac:dyDescent="0.25">
      <c r="A258"/>
      <c r="B258"/>
      <c r="C258"/>
      <c r="D258"/>
      <c r="E258"/>
      <c r="F258"/>
    </row>
    <row r="259" spans="1:6" ht="15" x14ac:dyDescent="0.25">
      <c r="A259"/>
      <c r="B259"/>
      <c r="C259"/>
      <c r="D259"/>
      <c r="E259"/>
      <c r="F259"/>
    </row>
    <row r="260" spans="1:6" ht="15" x14ac:dyDescent="0.25">
      <c r="A260"/>
      <c r="B260"/>
      <c r="C260"/>
      <c r="D260"/>
      <c r="E260"/>
      <c r="F260"/>
    </row>
    <row r="261" spans="1:6" ht="15" x14ac:dyDescent="0.25">
      <c r="A261"/>
      <c r="B261"/>
      <c r="C261"/>
      <c r="D261"/>
      <c r="E261"/>
      <c r="F261"/>
    </row>
    <row r="262" spans="1:6" ht="15" x14ac:dyDescent="0.25">
      <c r="A262"/>
      <c r="B262"/>
      <c r="C262"/>
      <c r="D262"/>
      <c r="E262"/>
      <c r="F262"/>
    </row>
    <row r="263" spans="1:6" ht="15" x14ac:dyDescent="0.25">
      <c r="A263"/>
      <c r="B263"/>
      <c r="C263"/>
      <c r="D263"/>
      <c r="E263"/>
      <c r="F263"/>
    </row>
    <row r="264" spans="1:6" ht="15" x14ac:dyDescent="0.25">
      <c r="A264"/>
      <c r="B264"/>
      <c r="C264"/>
      <c r="D264"/>
      <c r="E264"/>
      <c r="F264"/>
    </row>
    <row r="265" spans="1:6" ht="15" x14ac:dyDescent="0.25">
      <c r="A265"/>
      <c r="B265"/>
      <c r="C265"/>
      <c r="D265"/>
      <c r="E265"/>
      <c r="F265"/>
    </row>
    <row r="266" spans="1:6" ht="15" x14ac:dyDescent="0.25">
      <c r="A266"/>
      <c r="B266"/>
      <c r="C266"/>
      <c r="D266"/>
      <c r="E266"/>
      <c r="F266"/>
    </row>
    <row r="267" spans="1:6" ht="15" x14ac:dyDescent="0.25">
      <c r="A267"/>
      <c r="B267"/>
      <c r="C267"/>
      <c r="D267"/>
      <c r="E267"/>
      <c r="F267"/>
    </row>
    <row r="268" spans="1:6" ht="15" x14ac:dyDescent="0.25">
      <c r="A268"/>
      <c r="B268"/>
      <c r="C268"/>
      <c r="D268"/>
      <c r="E268"/>
      <c r="F268"/>
    </row>
    <row r="269" spans="1:6" ht="15" x14ac:dyDescent="0.25">
      <c r="A269"/>
      <c r="B269"/>
      <c r="C269"/>
      <c r="D269"/>
      <c r="E269"/>
      <c r="F269"/>
    </row>
    <row r="270" spans="1:6" ht="15" x14ac:dyDescent="0.25">
      <c r="A270"/>
      <c r="B270"/>
      <c r="C270"/>
      <c r="D270"/>
      <c r="E270"/>
      <c r="F270"/>
    </row>
    <row r="271" spans="1:6" ht="15" x14ac:dyDescent="0.25">
      <c r="A271"/>
      <c r="B271"/>
      <c r="C271"/>
      <c r="D271"/>
      <c r="E271"/>
      <c r="F271"/>
    </row>
    <row r="272" spans="1:6" ht="15" x14ac:dyDescent="0.25">
      <c r="A272"/>
      <c r="B272"/>
      <c r="C272"/>
      <c r="D272"/>
      <c r="E272"/>
      <c r="F272"/>
    </row>
    <row r="273" spans="1:6" ht="15" x14ac:dyDescent="0.25">
      <c r="A273"/>
      <c r="B273"/>
      <c r="C273"/>
      <c r="D273"/>
      <c r="E273"/>
      <c r="F273"/>
    </row>
    <row r="274" spans="1:6" ht="15" x14ac:dyDescent="0.25">
      <c r="A274"/>
      <c r="B274"/>
      <c r="C274"/>
      <c r="D274"/>
      <c r="E274"/>
      <c r="F274"/>
    </row>
    <row r="275" spans="1:6" ht="15" x14ac:dyDescent="0.25">
      <c r="A275"/>
      <c r="B275"/>
      <c r="C275"/>
      <c r="D275"/>
      <c r="E275"/>
      <c r="F275"/>
    </row>
    <row r="276" spans="1:6" ht="15" x14ac:dyDescent="0.25">
      <c r="A276"/>
      <c r="B276"/>
      <c r="C276"/>
      <c r="D276"/>
      <c r="E276"/>
      <c r="F276"/>
    </row>
    <row r="277" spans="1:6" ht="15" x14ac:dyDescent="0.25">
      <c r="A277"/>
      <c r="B277"/>
      <c r="C277"/>
      <c r="D277"/>
      <c r="E277"/>
      <c r="F277"/>
    </row>
    <row r="278" spans="1:6" ht="15" x14ac:dyDescent="0.25">
      <c r="A278"/>
      <c r="B278"/>
      <c r="C278"/>
      <c r="D278"/>
      <c r="E278"/>
      <c r="F278"/>
    </row>
    <row r="279" spans="1:6" ht="15" x14ac:dyDescent="0.25">
      <c r="A279"/>
      <c r="B279"/>
      <c r="C279"/>
      <c r="D279"/>
      <c r="E279"/>
      <c r="F279"/>
    </row>
    <row r="280" spans="1:6" ht="15" x14ac:dyDescent="0.25">
      <c r="A280"/>
      <c r="B280"/>
      <c r="C280"/>
      <c r="D280"/>
      <c r="E280"/>
      <c r="F280"/>
    </row>
    <row r="281" spans="1:6" ht="15" x14ac:dyDescent="0.25">
      <c r="A281"/>
      <c r="B281"/>
      <c r="C281"/>
      <c r="D281"/>
      <c r="E281"/>
      <c r="F281"/>
    </row>
    <row r="282" spans="1:6" ht="15" x14ac:dyDescent="0.25">
      <c r="A282"/>
      <c r="B282"/>
      <c r="C282"/>
      <c r="D282"/>
      <c r="E282"/>
      <c r="F282"/>
    </row>
    <row r="283" spans="1:6" ht="15" x14ac:dyDescent="0.25">
      <c r="A283"/>
      <c r="B283"/>
      <c r="C283"/>
      <c r="D283"/>
      <c r="E283"/>
      <c r="F283"/>
    </row>
    <row r="284" spans="1:6" ht="15" x14ac:dyDescent="0.25">
      <c r="A284"/>
      <c r="B284"/>
      <c r="C284"/>
      <c r="D284"/>
      <c r="E284"/>
      <c r="F284"/>
    </row>
    <row r="285" spans="1:6" ht="15" x14ac:dyDescent="0.25">
      <c r="A285"/>
      <c r="B285"/>
      <c r="C285"/>
      <c r="D285"/>
      <c r="E285"/>
      <c r="F285"/>
    </row>
    <row r="286" spans="1:6" ht="15" x14ac:dyDescent="0.25">
      <c r="A286"/>
      <c r="B286"/>
      <c r="C286"/>
      <c r="D286"/>
      <c r="E286"/>
      <c r="F286"/>
    </row>
    <row r="287" spans="1:6" ht="15" x14ac:dyDescent="0.25">
      <c r="A287"/>
      <c r="B287"/>
      <c r="C287"/>
      <c r="D287"/>
      <c r="E287"/>
      <c r="F287"/>
    </row>
    <row r="288" spans="1:6" ht="15" x14ac:dyDescent="0.25">
      <c r="A288"/>
      <c r="B288"/>
      <c r="C288"/>
      <c r="D288"/>
      <c r="E288"/>
      <c r="F288"/>
    </row>
    <row r="289" spans="1:6" ht="15" x14ac:dyDescent="0.25">
      <c r="A289"/>
      <c r="B289"/>
      <c r="C289"/>
      <c r="D289"/>
      <c r="E289"/>
      <c r="F289"/>
    </row>
    <row r="290" spans="1:6" ht="15" x14ac:dyDescent="0.25">
      <c r="A290"/>
      <c r="B290"/>
      <c r="C290"/>
      <c r="D290"/>
      <c r="E290"/>
      <c r="F290"/>
    </row>
    <row r="291" spans="1:6" ht="15" x14ac:dyDescent="0.25">
      <c r="A291"/>
      <c r="B291"/>
      <c r="C291"/>
      <c r="D291"/>
      <c r="E291"/>
      <c r="F291"/>
    </row>
    <row r="292" spans="1:6" ht="15" x14ac:dyDescent="0.25">
      <c r="A292"/>
      <c r="B292"/>
      <c r="C292"/>
      <c r="D292"/>
      <c r="E292"/>
      <c r="F292"/>
    </row>
    <row r="293" spans="1:6" ht="15" x14ac:dyDescent="0.25">
      <c r="A293"/>
      <c r="B293"/>
      <c r="C293"/>
      <c r="D293"/>
      <c r="E293"/>
      <c r="F293"/>
    </row>
    <row r="294" spans="1:6" ht="15" x14ac:dyDescent="0.25">
      <c r="A294"/>
      <c r="B294"/>
      <c r="C294"/>
      <c r="D294"/>
      <c r="E294"/>
      <c r="F294"/>
    </row>
    <row r="295" spans="1:6" ht="15" x14ac:dyDescent="0.25">
      <c r="A295"/>
      <c r="B295"/>
      <c r="C295"/>
      <c r="D295"/>
      <c r="E295"/>
      <c r="F295"/>
    </row>
    <row r="296" spans="1:6" ht="15" x14ac:dyDescent="0.25">
      <c r="A296"/>
      <c r="B296"/>
      <c r="C296"/>
      <c r="D296"/>
      <c r="E296"/>
      <c r="F296"/>
    </row>
    <row r="297" spans="1:6" ht="15" x14ac:dyDescent="0.25">
      <c r="A297"/>
      <c r="B297"/>
      <c r="C297"/>
      <c r="D297"/>
      <c r="E297"/>
      <c r="F297"/>
    </row>
    <row r="298" spans="1:6" ht="15" x14ac:dyDescent="0.25">
      <c r="A298"/>
      <c r="B298"/>
      <c r="C298"/>
      <c r="D298"/>
      <c r="E298"/>
      <c r="F298"/>
    </row>
    <row r="299" spans="1:6" ht="15" x14ac:dyDescent="0.25">
      <c r="A299"/>
      <c r="B299"/>
      <c r="C299"/>
      <c r="D299"/>
      <c r="E299"/>
      <c r="F299"/>
    </row>
    <row r="300" spans="1:6" ht="15" x14ac:dyDescent="0.25">
      <c r="A300"/>
      <c r="B300"/>
      <c r="C300"/>
      <c r="D300"/>
      <c r="E300"/>
      <c r="F300"/>
    </row>
    <row r="301" spans="1:6" ht="15" x14ac:dyDescent="0.25">
      <c r="A301"/>
      <c r="B301"/>
      <c r="C301"/>
      <c r="D301"/>
      <c r="E301"/>
      <c r="F301"/>
    </row>
    <row r="302" spans="1:6" ht="15" x14ac:dyDescent="0.25">
      <c r="A302"/>
      <c r="B302"/>
      <c r="C302"/>
      <c r="D302"/>
      <c r="E302"/>
      <c r="F302"/>
    </row>
    <row r="303" spans="1:6" ht="15" x14ac:dyDescent="0.25">
      <c r="A303"/>
      <c r="B303"/>
      <c r="C303"/>
      <c r="D303"/>
      <c r="E303"/>
      <c r="F303"/>
    </row>
    <row r="304" spans="1:6" ht="15" x14ac:dyDescent="0.25">
      <c r="A304"/>
      <c r="B304"/>
      <c r="C304"/>
      <c r="D304"/>
      <c r="E304"/>
      <c r="F304"/>
    </row>
    <row r="305" spans="1:6" ht="15" x14ac:dyDescent="0.25">
      <c r="A305"/>
      <c r="B305"/>
      <c r="C305"/>
      <c r="D305"/>
      <c r="E305"/>
      <c r="F305"/>
    </row>
    <row r="306" spans="1:6" ht="15" x14ac:dyDescent="0.25">
      <c r="A306"/>
      <c r="B306"/>
      <c r="C306"/>
      <c r="D306"/>
      <c r="E306"/>
      <c r="F306"/>
    </row>
    <row r="307" spans="1:6" ht="15" x14ac:dyDescent="0.25">
      <c r="A307"/>
      <c r="B307"/>
      <c r="C307"/>
      <c r="D307"/>
      <c r="E307"/>
      <c r="F307"/>
    </row>
    <row r="308" spans="1:6" ht="15" x14ac:dyDescent="0.25">
      <c r="A308"/>
      <c r="B308"/>
      <c r="C308"/>
      <c r="D308"/>
      <c r="E308"/>
      <c r="F308"/>
    </row>
    <row r="309" spans="1:6" ht="15" x14ac:dyDescent="0.25">
      <c r="A309"/>
      <c r="B309"/>
      <c r="C309"/>
      <c r="D309"/>
      <c r="E309"/>
      <c r="F309"/>
    </row>
    <row r="310" spans="1:6" ht="15" x14ac:dyDescent="0.25">
      <c r="A310"/>
      <c r="B310"/>
      <c r="C310"/>
      <c r="D310"/>
      <c r="E310"/>
      <c r="F310"/>
    </row>
    <row r="311" spans="1:6" ht="15" x14ac:dyDescent="0.25">
      <c r="A311"/>
      <c r="B311"/>
      <c r="C311"/>
      <c r="D311"/>
      <c r="E311"/>
      <c r="F311"/>
    </row>
    <row r="312" spans="1:6" ht="15" x14ac:dyDescent="0.25">
      <c r="A312"/>
      <c r="B312"/>
      <c r="C312"/>
      <c r="D312"/>
      <c r="E312"/>
      <c r="F312"/>
    </row>
    <row r="313" spans="1:6" ht="15" x14ac:dyDescent="0.25">
      <c r="A313"/>
      <c r="B313"/>
      <c r="C313"/>
      <c r="D313"/>
      <c r="E313"/>
      <c r="F313"/>
    </row>
    <row r="314" spans="1:6" ht="15" x14ac:dyDescent="0.25">
      <c r="A314"/>
      <c r="B314"/>
      <c r="C314"/>
      <c r="D314"/>
      <c r="E314"/>
      <c r="F314"/>
    </row>
    <row r="315" spans="1:6" ht="15" x14ac:dyDescent="0.25">
      <c r="A315"/>
      <c r="B315"/>
      <c r="C315"/>
      <c r="D315"/>
      <c r="E315"/>
      <c r="F315"/>
    </row>
    <row r="316" spans="1:6" ht="15" x14ac:dyDescent="0.25">
      <c r="A316"/>
      <c r="B316"/>
      <c r="C316"/>
      <c r="D316"/>
      <c r="E316"/>
      <c r="F316"/>
    </row>
    <row r="317" spans="1:6" ht="15" x14ac:dyDescent="0.25">
      <c r="A317"/>
      <c r="B317"/>
      <c r="C317"/>
      <c r="D317"/>
      <c r="E317"/>
      <c r="F317"/>
    </row>
    <row r="318" spans="1:6" ht="15" x14ac:dyDescent="0.25">
      <c r="A318"/>
      <c r="B318"/>
      <c r="C318"/>
      <c r="D318"/>
      <c r="E318"/>
      <c r="F318"/>
    </row>
    <row r="319" spans="1:6" ht="15" x14ac:dyDescent="0.25">
      <c r="A319"/>
      <c r="B319"/>
      <c r="C319"/>
      <c r="D319"/>
      <c r="E319"/>
      <c r="F319"/>
    </row>
    <row r="320" spans="1:6" ht="15" x14ac:dyDescent="0.25">
      <c r="A320"/>
      <c r="B320"/>
      <c r="C320"/>
      <c r="D320"/>
      <c r="E320"/>
      <c r="F320"/>
    </row>
    <row r="321" spans="1:6" ht="15" x14ac:dyDescent="0.25">
      <c r="A321"/>
      <c r="B321"/>
      <c r="C321"/>
      <c r="D321"/>
      <c r="E321"/>
      <c r="F321"/>
    </row>
    <row r="322" spans="1:6" ht="15" x14ac:dyDescent="0.25">
      <c r="A322"/>
      <c r="B322"/>
      <c r="C322"/>
      <c r="D322"/>
      <c r="E322"/>
      <c r="F322"/>
    </row>
    <row r="323" spans="1:6" ht="15" x14ac:dyDescent="0.25">
      <c r="A323"/>
      <c r="B323"/>
      <c r="C323"/>
      <c r="D323"/>
      <c r="E323"/>
      <c r="F323"/>
    </row>
    <row r="324" spans="1:6" ht="15" x14ac:dyDescent="0.25">
      <c r="A324"/>
      <c r="B324"/>
      <c r="C324"/>
      <c r="D324"/>
      <c r="E324"/>
      <c r="F324"/>
    </row>
    <row r="325" spans="1:6" ht="15" x14ac:dyDescent="0.25">
      <c r="A325"/>
      <c r="B325"/>
      <c r="C325"/>
      <c r="D325"/>
      <c r="E325"/>
      <c r="F325"/>
    </row>
    <row r="326" spans="1:6" ht="15" x14ac:dyDescent="0.25">
      <c r="A326"/>
      <c r="B326"/>
      <c r="C326"/>
      <c r="D326"/>
      <c r="E326"/>
      <c r="F326"/>
    </row>
    <row r="327" spans="1:6" ht="15" x14ac:dyDescent="0.25">
      <c r="A327"/>
      <c r="B327"/>
      <c r="C327"/>
      <c r="D327"/>
      <c r="E327"/>
      <c r="F327"/>
    </row>
    <row r="328" spans="1:6" ht="15" x14ac:dyDescent="0.25">
      <c r="A328"/>
      <c r="B328"/>
      <c r="C328"/>
      <c r="D328"/>
      <c r="E328"/>
      <c r="F328"/>
    </row>
    <row r="329" spans="1:6" ht="15" x14ac:dyDescent="0.25">
      <c r="A329"/>
      <c r="B329"/>
      <c r="C329"/>
      <c r="D329"/>
      <c r="E329"/>
      <c r="F329"/>
    </row>
    <row r="330" spans="1:6" ht="15" x14ac:dyDescent="0.25">
      <c r="A330"/>
      <c r="B330"/>
      <c r="C330"/>
      <c r="D330"/>
      <c r="E330"/>
      <c r="F330"/>
    </row>
    <row r="331" spans="1:6" ht="15" x14ac:dyDescent="0.25">
      <c r="A331"/>
      <c r="B331"/>
      <c r="C331"/>
      <c r="D331"/>
      <c r="E331"/>
      <c r="F331"/>
    </row>
    <row r="332" spans="1:6" ht="15" x14ac:dyDescent="0.25">
      <c r="A332"/>
      <c r="B332"/>
      <c r="C332"/>
      <c r="D332"/>
      <c r="E332"/>
      <c r="F332"/>
    </row>
    <row r="333" spans="1:6" ht="15" x14ac:dyDescent="0.25">
      <c r="A333"/>
      <c r="B333"/>
      <c r="C333"/>
      <c r="D333"/>
      <c r="E333"/>
      <c r="F333"/>
    </row>
    <row r="334" spans="1:6" ht="15" x14ac:dyDescent="0.25">
      <c r="A334"/>
      <c r="B334"/>
      <c r="C334"/>
      <c r="D334"/>
      <c r="E334"/>
      <c r="F334"/>
    </row>
    <row r="335" spans="1:6" ht="15" x14ac:dyDescent="0.25">
      <c r="A335"/>
      <c r="B335"/>
      <c r="C335"/>
      <c r="D335"/>
      <c r="E335"/>
      <c r="F335"/>
    </row>
    <row r="336" spans="1:6" ht="15" x14ac:dyDescent="0.25">
      <c r="A336"/>
      <c r="B336"/>
      <c r="C336"/>
      <c r="D336"/>
      <c r="E336"/>
      <c r="F336"/>
    </row>
    <row r="337" spans="1:6" ht="15" x14ac:dyDescent="0.25">
      <c r="A337"/>
      <c r="B337"/>
      <c r="C337"/>
      <c r="D337"/>
      <c r="E337"/>
      <c r="F337"/>
    </row>
    <row r="338" spans="1:6" ht="15" x14ac:dyDescent="0.25">
      <c r="A338"/>
      <c r="B338"/>
      <c r="C338"/>
      <c r="D338"/>
      <c r="E338"/>
      <c r="F338"/>
    </row>
    <row r="339" spans="1:6" ht="15" x14ac:dyDescent="0.25">
      <c r="A339"/>
      <c r="B339"/>
      <c r="C339"/>
      <c r="D339"/>
      <c r="E339"/>
      <c r="F339"/>
    </row>
    <row r="340" spans="1:6" ht="15" x14ac:dyDescent="0.25">
      <c r="A340"/>
      <c r="B340"/>
      <c r="C340"/>
      <c r="D340"/>
      <c r="E340"/>
      <c r="F340"/>
    </row>
    <row r="341" spans="1:6" ht="15" x14ac:dyDescent="0.25">
      <c r="A341"/>
      <c r="B341"/>
      <c r="C341"/>
      <c r="D341"/>
      <c r="E341"/>
      <c r="F341"/>
    </row>
    <row r="342" spans="1:6" ht="15" x14ac:dyDescent="0.25">
      <c r="A342"/>
      <c r="B342"/>
      <c r="C342"/>
      <c r="D342"/>
      <c r="E342"/>
      <c r="F342"/>
    </row>
    <row r="343" spans="1:6" ht="15" x14ac:dyDescent="0.25">
      <c r="A343"/>
      <c r="B343"/>
      <c r="C343"/>
      <c r="D343"/>
      <c r="E343"/>
      <c r="F343"/>
    </row>
    <row r="344" spans="1:6" ht="15" x14ac:dyDescent="0.25">
      <c r="A344"/>
      <c r="B344"/>
      <c r="C344"/>
      <c r="D344"/>
      <c r="E344"/>
      <c r="F344"/>
    </row>
    <row r="345" spans="1:6" ht="15" x14ac:dyDescent="0.25">
      <c r="A345"/>
      <c r="B345"/>
      <c r="C345"/>
      <c r="D345"/>
      <c r="E345"/>
      <c r="F345"/>
    </row>
    <row r="346" spans="1:6" ht="15" x14ac:dyDescent="0.25">
      <c r="A346"/>
      <c r="B346"/>
      <c r="C346"/>
      <c r="D346"/>
      <c r="E346"/>
      <c r="F346"/>
    </row>
    <row r="347" spans="1:6" ht="15" x14ac:dyDescent="0.25">
      <c r="A347"/>
      <c r="B347"/>
      <c r="C347"/>
      <c r="D347"/>
      <c r="E347"/>
      <c r="F347"/>
    </row>
    <row r="348" spans="1:6" ht="15" x14ac:dyDescent="0.25">
      <c r="A348"/>
      <c r="B348"/>
      <c r="C348"/>
      <c r="D348"/>
      <c r="E348"/>
      <c r="F348"/>
    </row>
    <row r="349" spans="1:6" ht="15" x14ac:dyDescent="0.25">
      <c r="A349"/>
      <c r="B349"/>
      <c r="C349"/>
      <c r="D349"/>
      <c r="E349"/>
      <c r="F349"/>
    </row>
    <row r="350" spans="1:6" ht="15" x14ac:dyDescent="0.25">
      <c r="A350"/>
      <c r="B350"/>
      <c r="C350"/>
      <c r="D350"/>
      <c r="E350"/>
      <c r="F350"/>
    </row>
    <row r="351" spans="1:6" ht="15" x14ac:dyDescent="0.25">
      <c r="A351"/>
      <c r="B351"/>
      <c r="C351"/>
      <c r="D351"/>
      <c r="E351"/>
      <c r="F351"/>
    </row>
    <row r="352" spans="1:6" ht="15" x14ac:dyDescent="0.25">
      <c r="A352"/>
      <c r="B352"/>
      <c r="C352"/>
      <c r="D352"/>
      <c r="E352"/>
      <c r="F352"/>
    </row>
    <row r="353" spans="1:6" ht="15" x14ac:dyDescent="0.25">
      <c r="A353"/>
      <c r="B353"/>
      <c r="C353"/>
      <c r="D353"/>
      <c r="E353"/>
      <c r="F353"/>
    </row>
    <row r="354" spans="1:6" ht="15" x14ac:dyDescent="0.25">
      <c r="A354"/>
      <c r="B354"/>
      <c r="C354"/>
      <c r="D354"/>
      <c r="E354"/>
      <c r="F354"/>
    </row>
    <row r="355" spans="1:6" ht="15" x14ac:dyDescent="0.25">
      <c r="A355"/>
      <c r="B355"/>
      <c r="C355"/>
      <c r="D355"/>
      <c r="E355"/>
      <c r="F355"/>
    </row>
    <row r="356" spans="1:6" ht="15" x14ac:dyDescent="0.25">
      <c r="A356"/>
      <c r="B356"/>
      <c r="C356"/>
      <c r="D356"/>
      <c r="E356"/>
      <c r="F356"/>
    </row>
    <row r="357" spans="1:6" ht="15" x14ac:dyDescent="0.25">
      <c r="A357"/>
      <c r="B357"/>
      <c r="C357"/>
      <c r="D357"/>
      <c r="E357"/>
      <c r="F357"/>
    </row>
    <row r="358" spans="1:6" ht="15" x14ac:dyDescent="0.25">
      <c r="A358"/>
      <c r="B358"/>
      <c r="C358"/>
      <c r="D358"/>
      <c r="E358"/>
      <c r="F358"/>
    </row>
    <row r="359" spans="1:6" ht="15" x14ac:dyDescent="0.25">
      <c r="A359"/>
      <c r="B359"/>
      <c r="C359"/>
      <c r="D359"/>
      <c r="E359"/>
      <c r="F359"/>
    </row>
    <row r="360" spans="1:6" ht="15" x14ac:dyDescent="0.25">
      <c r="A360"/>
      <c r="B360"/>
      <c r="C360"/>
      <c r="D360"/>
      <c r="E360"/>
      <c r="F360"/>
    </row>
    <row r="361" spans="1:6" ht="15" x14ac:dyDescent="0.25">
      <c r="A361"/>
      <c r="B361"/>
      <c r="C361"/>
      <c r="D361"/>
      <c r="E361"/>
      <c r="F361"/>
    </row>
    <row r="362" spans="1:6" ht="15" x14ac:dyDescent="0.25">
      <c r="A362"/>
      <c r="B362"/>
      <c r="C362"/>
      <c r="D362"/>
      <c r="E362"/>
      <c r="F362"/>
    </row>
    <row r="363" spans="1:6" ht="15" x14ac:dyDescent="0.25">
      <c r="A363"/>
      <c r="B363"/>
      <c r="C363"/>
      <c r="D363"/>
      <c r="E363"/>
      <c r="F363"/>
    </row>
    <row r="364" spans="1:6" ht="15" x14ac:dyDescent="0.25">
      <c r="A364"/>
      <c r="B364"/>
      <c r="C364"/>
      <c r="D364"/>
      <c r="E364"/>
      <c r="F364"/>
    </row>
    <row r="365" spans="1:6" ht="15" x14ac:dyDescent="0.25">
      <c r="A365"/>
      <c r="B365"/>
      <c r="C365"/>
      <c r="D365"/>
      <c r="E365"/>
      <c r="F365"/>
    </row>
    <row r="366" spans="1:6" ht="15" x14ac:dyDescent="0.25">
      <c r="A366"/>
      <c r="B366"/>
      <c r="C366"/>
      <c r="D366"/>
      <c r="E366"/>
      <c r="F366"/>
    </row>
    <row r="367" spans="1:6" ht="15" x14ac:dyDescent="0.25">
      <c r="A367"/>
      <c r="B367"/>
      <c r="C367"/>
      <c r="D367"/>
      <c r="E367"/>
      <c r="F367"/>
    </row>
    <row r="368" spans="1:6" ht="15" x14ac:dyDescent="0.25">
      <c r="A368"/>
      <c r="B368"/>
      <c r="C368"/>
      <c r="D368"/>
      <c r="E368"/>
      <c r="F368"/>
    </row>
    <row r="369" spans="1:6" ht="15" x14ac:dyDescent="0.25">
      <c r="A369"/>
      <c r="B369"/>
      <c r="C369"/>
      <c r="D369"/>
      <c r="E369"/>
      <c r="F369"/>
    </row>
    <row r="370" spans="1:6" ht="15" x14ac:dyDescent="0.25">
      <c r="A370"/>
      <c r="B370"/>
      <c r="C370"/>
      <c r="D370"/>
      <c r="E370"/>
      <c r="F370"/>
    </row>
    <row r="371" spans="1:6" ht="15" x14ac:dyDescent="0.25">
      <c r="A371"/>
      <c r="B371"/>
      <c r="C371"/>
      <c r="D371"/>
      <c r="E371"/>
      <c r="F371"/>
    </row>
    <row r="372" spans="1:6" ht="15" x14ac:dyDescent="0.25">
      <c r="A372"/>
      <c r="B372"/>
      <c r="C372"/>
      <c r="D372"/>
      <c r="E372"/>
      <c r="F372"/>
    </row>
    <row r="373" spans="1:6" ht="15" x14ac:dyDescent="0.25">
      <c r="A373"/>
      <c r="B373"/>
      <c r="C373"/>
      <c r="D373"/>
      <c r="E373"/>
      <c r="F373"/>
    </row>
    <row r="374" spans="1:6" ht="15" x14ac:dyDescent="0.25">
      <c r="A374"/>
      <c r="B374"/>
      <c r="C374"/>
      <c r="D374"/>
      <c r="E374"/>
      <c r="F374"/>
    </row>
    <row r="375" spans="1:6" ht="15" x14ac:dyDescent="0.25">
      <c r="A375"/>
      <c r="B375"/>
      <c r="C375"/>
      <c r="D375"/>
      <c r="E375"/>
      <c r="F375"/>
    </row>
    <row r="376" spans="1:6" ht="15" x14ac:dyDescent="0.25">
      <c r="A376"/>
      <c r="B376"/>
      <c r="C376"/>
      <c r="D376"/>
      <c r="E376"/>
      <c r="F376"/>
    </row>
    <row r="377" spans="1:6" ht="15" x14ac:dyDescent="0.25">
      <c r="A377"/>
      <c r="B377"/>
      <c r="C377"/>
      <c r="D377"/>
      <c r="E377"/>
      <c r="F377"/>
    </row>
    <row r="378" spans="1:6" ht="15" x14ac:dyDescent="0.25">
      <c r="A378"/>
      <c r="B378"/>
      <c r="C378"/>
      <c r="D378"/>
      <c r="E378"/>
      <c r="F378"/>
    </row>
    <row r="379" spans="1:6" ht="15" x14ac:dyDescent="0.25">
      <c r="A379"/>
      <c r="B379"/>
      <c r="C379"/>
      <c r="D379"/>
      <c r="E379"/>
      <c r="F379"/>
    </row>
    <row r="380" spans="1:6" ht="15" x14ac:dyDescent="0.25">
      <c r="A380"/>
      <c r="B380"/>
      <c r="C380"/>
      <c r="D380"/>
      <c r="E380"/>
      <c r="F380"/>
    </row>
    <row r="381" spans="1:6" ht="15" x14ac:dyDescent="0.25">
      <c r="A381"/>
      <c r="B381"/>
      <c r="C381"/>
      <c r="D381"/>
      <c r="E381"/>
      <c r="F381"/>
    </row>
    <row r="382" spans="1:6" ht="15" x14ac:dyDescent="0.25">
      <c r="A382"/>
      <c r="B382"/>
      <c r="C382"/>
      <c r="D382"/>
      <c r="E382"/>
      <c r="F382"/>
    </row>
    <row r="383" spans="1:6" ht="15" x14ac:dyDescent="0.25">
      <c r="A383"/>
      <c r="B383"/>
      <c r="C383"/>
      <c r="D383"/>
      <c r="E383"/>
      <c r="F383"/>
    </row>
    <row r="384" spans="1:6" ht="15" x14ac:dyDescent="0.25">
      <c r="A384"/>
      <c r="B384"/>
      <c r="C384"/>
      <c r="D384"/>
      <c r="E384"/>
      <c r="F384"/>
    </row>
    <row r="385" spans="1:6" ht="15" x14ac:dyDescent="0.25">
      <c r="A385"/>
      <c r="B385"/>
      <c r="C385"/>
      <c r="D385"/>
      <c r="E385"/>
      <c r="F385"/>
    </row>
    <row r="386" spans="1:6" ht="15" x14ac:dyDescent="0.25">
      <c r="A386"/>
      <c r="B386"/>
      <c r="C386"/>
      <c r="D386"/>
      <c r="E386"/>
      <c r="F386"/>
    </row>
    <row r="387" spans="1:6" ht="15" x14ac:dyDescent="0.25">
      <c r="A387"/>
      <c r="B387"/>
      <c r="C387"/>
      <c r="D387"/>
      <c r="E387"/>
      <c r="F387"/>
    </row>
    <row r="388" spans="1:6" ht="15" x14ac:dyDescent="0.25">
      <c r="A388"/>
      <c r="B388"/>
      <c r="C388"/>
      <c r="D388"/>
      <c r="E388"/>
      <c r="F388"/>
    </row>
    <row r="389" spans="1:6" ht="15" x14ac:dyDescent="0.25">
      <c r="A389"/>
      <c r="B389"/>
      <c r="C389"/>
      <c r="D389"/>
      <c r="E389"/>
      <c r="F389"/>
    </row>
    <row r="390" spans="1:6" ht="15" x14ac:dyDescent="0.25">
      <c r="A390"/>
      <c r="B390"/>
      <c r="C390"/>
      <c r="D390"/>
      <c r="E390"/>
      <c r="F390"/>
    </row>
    <row r="391" spans="1:6" ht="15" x14ac:dyDescent="0.25">
      <c r="A391"/>
      <c r="B391"/>
      <c r="C391"/>
      <c r="D391"/>
      <c r="E391"/>
      <c r="F391"/>
    </row>
    <row r="392" spans="1:6" ht="15" x14ac:dyDescent="0.25">
      <c r="A392"/>
      <c r="B392"/>
      <c r="C392"/>
      <c r="D392"/>
      <c r="E392"/>
      <c r="F392"/>
    </row>
    <row r="393" spans="1:6" ht="15" x14ac:dyDescent="0.25">
      <c r="A393"/>
      <c r="B393"/>
      <c r="C393"/>
      <c r="D393"/>
      <c r="E393"/>
      <c r="F393"/>
    </row>
    <row r="394" spans="1:6" ht="15" x14ac:dyDescent="0.25">
      <c r="A394"/>
      <c r="B394"/>
      <c r="C394"/>
      <c r="D394"/>
      <c r="E394"/>
      <c r="F394"/>
    </row>
    <row r="395" spans="1:6" ht="15" x14ac:dyDescent="0.25">
      <c r="A395"/>
      <c r="B395"/>
      <c r="C395"/>
      <c r="D395"/>
      <c r="E395"/>
      <c r="F395"/>
    </row>
    <row r="396" spans="1:6" ht="15" x14ac:dyDescent="0.25">
      <c r="A396"/>
      <c r="B396"/>
      <c r="C396"/>
      <c r="D396"/>
      <c r="E396"/>
      <c r="F396"/>
    </row>
    <row r="397" spans="1:6" ht="15" x14ac:dyDescent="0.25">
      <c r="A397"/>
      <c r="B397"/>
      <c r="C397"/>
      <c r="D397"/>
      <c r="E397"/>
      <c r="F397"/>
    </row>
    <row r="398" spans="1:6" ht="15" x14ac:dyDescent="0.25">
      <c r="A398"/>
      <c r="B398"/>
      <c r="C398"/>
      <c r="D398"/>
      <c r="E398"/>
      <c r="F398"/>
    </row>
    <row r="399" spans="1:6" ht="15" x14ac:dyDescent="0.25">
      <c r="A399"/>
      <c r="B399"/>
      <c r="C399"/>
      <c r="D399"/>
      <c r="E399"/>
      <c r="F399"/>
    </row>
    <row r="400" spans="1:6" ht="15" x14ac:dyDescent="0.25">
      <c r="A400"/>
      <c r="B400"/>
      <c r="C400"/>
      <c r="D400"/>
      <c r="E400"/>
      <c r="F400"/>
    </row>
    <row r="401" spans="1:6" ht="15" x14ac:dyDescent="0.25">
      <c r="A401"/>
      <c r="B401"/>
      <c r="C401"/>
      <c r="D401"/>
      <c r="E401"/>
      <c r="F401"/>
    </row>
    <row r="402" spans="1:6" ht="15" x14ac:dyDescent="0.25">
      <c r="A402"/>
      <c r="B402"/>
      <c r="C402"/>
      <c r="D402"/>
      <c r="E402"/>
      <c r="F402"/>
    </row>
    <row r="403" spans="1:6" ht="15" x14ac:dyDescent="0.25">
      <c r="A403"/>
      <c r="B403"/>
      <c r="C403"/>
      <c r="D403"/>
      <c r="E403"/>
      <c r="F403"/>
    </row>
    <row r="404" spans="1:6" ht="15" x14ac:dyDescent="0.25">
      <c r="A404"/>
      <c r="B404"/>
      <c r="C404"/>
      <c r="D404"/>
      <c r="E404"/>
      <c r="F404"/>
    </row>
    <row r="405" spans="1:6" ht="15" x14ac:dyDescent="0.25">
      <c r="A405"/>
      <c r="B405"/>
      <c r="C405"/>
      <c r="D405"/>
      <c r="E405"/>
      <c r="F405"/>
    </row>
    <row r="406" spans="1:6" ht="15" x14ac:dyDescent="0.25">
      <c r="A406"/>
      <c r="B406"/>
      <c r="C406"/>
      <c r="D406"/>
      <c r="E406"/>
      <c r="F406"/>
    </row>
    <row r="407" spans="1:6" ht="15" x14ac:dyDescent="0.25">
      <c r="A407"/>
      <c r="B407"/>
      <c r="C407"/>
      <c r="D407"/>
      <c r="E407"/>
      <c r="F407"/>
    </row>
    <row r="408" spans="1:6" ht="15" x14ac:dyDescent="0.25">
      <c r="A408"/>
      <c r="B408"/>
      <c r="C408"/>
      <c r="D408"/>
      <c r="E408"/>
      <c r="F408"/>
    </row>
    <row r="409" spans="1:6" ht="15" x14ac:dyDescent="0.25">
      <c r="A409"/>
      <c r="B409"/>
      <c r="C409"/>
      <c r="D409"/>
      <c r="E409"/>
      <c r="F409"/>
    </row>
    <row r="410" spans="1:6" ht="15" x14ac:dyDescent="0.25">
      <c r="A410"/>
      <c r="B410"/>
      <c r="C410"/>
      <c r="D410"/>
      <c r="E410"/>
      <c r="F410"/>
    </row>
    <row r="411" spans="1:6" ht="15" x14ac:dyDescent="0.25">
      <c r="A411"/>
      <c r="B411"/>
      <c r="C411"/>
      <c r="D411"/>
      <c r="E411"/>
      <c r="F411"/>
    </row>
    <row r="412" spans="1:6" ht="15" x14ac:dyDescent="0.25">
      <c r="A412"/>
      <c r="B412"/>
      <c r="C412"/>
      <c r="D412"/>
      <c r="E412"/>
      <c r="F412"/>
    </row>
    <row r="413" spans="1:6" ht="15" x14ac:dyDescent="0.25">
      <c r="A413"/>
      <c r="B413"/>
      <c r="C413"/>
      <c r="D413"/>
      <c r="E413"/>
      <c r="F413"/>
    </row>
    <row r="414" spans="1:6" ht="15" x14ac:dyDescent="0.25">
      <c r="A414"/>
      <c r="B414"/>
      <c r="C414"/>
      <c r="D414"/>
      <c r="E414"/>
      <c r="F414"/>
    </row>
    <row r="415" spans="1:6" ht="15" x14ac:dyDescent="0.25">
      <c r="A415"/>
      <c r="B415"/>
      <c r="C415"/>
      <c r="D415"/>
      <c r="E415"/>
      <c r="F415"/>
    </row>
    <row r="416" spans="1:6" ht="15" x14ac:dyDescent="0.25">
      <c r="A416"/>
      <c r="B416"/>
      <c r="C416"/>
      <c r="D416"/>
      <c r="E416"/>
      <c r="F416"/>
    </row>
    <row r="417" spans="1:6" ht="15" x14ac:dyDescent="0.25">
      <c r="A417"/>
      <c r="B417"/>
      <c r="C417"/>
      <c r="D417"/>
      <c r="E417"/>
      <c r="F417"/>
    </row>
    <row r="418" spans="1:6" ht="15" x14ac:dyDescent="0.25">
      <c r="A418"/>
      <c r="B418"/>
      <c r="C418"/>
      <c r="D418"/>
      <c r="E418"/>
      <c r="F418"/>
    </row>
    <row r="419" spans="1:6" ht="15" x14ac:dyDescent="0.25">
      <c r="A419"/>
      <c r="B419"/>
      <c r="C419"/>
      <c r="D419"/>
      <c r="E419"/>
      <c r="F419"/>
    </row>
  </sheetData>
  <pageMargins left="0.31496062992125984" right="0.31496062992125984" top="0.55118110236220474" bottom="0.55118110236220474" header="0.31496062992125984" footer="0.31496062992125984"/>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6"/>
  <sheetViews>
    <sheetView workbookViewId="0">
      <selection activeCell="B23" sqref="B23:D26"/>
    </sheetView>
  </sheetViews>
  <sheetFormatPr defaultRowHeight="15" x14ac:dyDescent="0.25"/>
  <cols>
    <col min="1" max="1" width="66.7109375" customWidth="1"/>
    <col min="2" max="2" width="20" customWidth="1"/>
    <col min="3" max="3" width="23.140625" bestFit="1" customWidth="1"/>
    <col min="4" max="4" width="9.42578125" bestFit="1" customWidth="1"/>
  </cols>
  <sheetData>
    <row r="3" spans="1:4" x14ac:dyDescent="0.25">
      <c r="A3" s="29" t="s">
        <v>1005</v>
      </c>
      <c r="B3" t="s">
        <v>1480</v>
      </c>
    </row>
    <row r="4" spans="1:4" x14ac:dyDescent="0.25">
      <c r="A4" s="30" t="s">
        <v>1478</v>
      </c>
      <c r="B4" s="64">
        <v>11783</v>
      </c>
    </row>
    <row r="5" spans="1:4" x14ac:dyDescent="0.25">
      <c r="A5" s="30" t="s">
        <v>1476</v>
      </c>
      <c r="B5" s="64">
        <v>65102</v>
      </c>
    </row>
    <row r="6" spans="1:4" x14ac:dyDescent="0.25">
      <c r="A6" s="30" t="s">
        <v>1477</v>
      </c>
      <c r="B6" s="64">
        <v>112946</v>
      </c>
    </row>
    <row r="7" spans="1:4" x14ac:dyDescent="0.25">
      <c r="A7" s="30" t="s">
        <v>1475</v>
      </c>
      <c r="B7" s="64">
        <v>56880</v>
      </c>
    </row>
    <row r="8" spans="1:4" x14ac:dyDescent="0.25">
      <c r="A8" s="30" t="s">
        <v>1474</v>
      </c>
      <c r="B8" s="64">
        <v>46998</v>
      </c>
    </row>
    <row r="9" spans="1:4" x14ac:dyDescent="0.25">
      <c r="A9" s="30" t="s">
        <v>1473</v>
      </c>
      <c r="B9" s="64">
        <v>119164</v>
      </c>
    </row>
    <row r="10" spans="1:4" x14ac:dyDescent="0.25">
      <c r="A10" s="30" t="s">
        <v>1006</v>
      </c>
      <c r="B10" s="64">
        <v>412873</v>
      </c>
    </row>
    <row r="14" spans="1:4" ht="28.5" x14ac:dyDescent="0.25">
      <c r="A14" s="109" t="s">
        <v>1481</v>
      </c>
      <c r="B14" s="110" t="s">
        <v>1489</v>
      </c>
      <c r="C14" s="110" t="s">
        <v>1491</v>
      </c>
      <c r="D14" s="110" t="s">
        <v>1490</v>
      </c>
    </row>
    <row r="15" spans="1:4" ht="25.5" x14ac:dyDescent="0.25">
      <c r="A15" s="111" t="s">
        <v>1482</v>
      </c>
      <c r="B15" s="93">
        <v>21365</v>
      </c>
      <c r="C15" s="93">
        <v>11783</v>
      </c>
      <c r="D15" s="112">
        <f>C15/B15*100</f>
        <v>55.150947811841803</v>
      </c>
    </row>
    <row r="16" spans="1:4" x14ac:dyDescent="0.25">
      <c r="A16" s="111" t="s">
        <v>1483</v>
      </c>
      <c r="B16" s="93">
        <v>67026</v>
      </c>
      <c r="C16" s="93">
        <v>20218</v>
      </c>
      <c r="D16" s="112">
        <f t="shared" ref="D16:D20" si="0">C16/B16*100</f>
        <v>30.164413809566437</v>
      </c>
    </row>
    <row r="17" spans="1:4" x14ac:dyDescent="0.25">
      <c r="A17" s="111" t="s">
        <v>1484</v>
      </c>
      <c r="B17" s="93">
        <v>320085</v>
      </c>
      <c r="C17" s="93">
        <v>112946</v>
      </c>
      <c r="D17" s="112">
        <f t="shared" si="0"/>
        <v>35.28625208928878</v>
      </c>
    </row>
    <row r="18" spans="1:4" x14ac:dyDescent="0.25">
      <c r="A18" s="111" t="s">
        <v>1485</v>
      </c>
      <c r="B18" s="93">
        <v>60000</v>
      </c>
      <c r="C18" s="93">
        <v>56880</v>
      </c>
      <c r="D18" s="112">
        <f t="shared" si="0"/>
        <v>94.8</v>
      </c>
    </row>
    <row r="19" spans="1:4" ht="25.5" x14ac:dyDescent="0.25">
      <c r="A19" s="111" t="s">
        <v>1486</v>
      </c>
      <c r="B19" s="93">
        <v>232000</v>
      </c>
      <c r="C19" s="93">
        <v>92382</v>
      </c>
      <c r="D19" s="112">
        <f t="shared" si="0"/>
        <v>39.819827586206898</v>
      </c>
    </row>
    <row r="20" spans="1:4" ht="25.5" x14ac:dyDescent="0.25">
      <c r="A20" s="111" t="s">
        <v>1487</v>
      </c>
      <c r="B20" s="93">
        <v>288428</v>
      </c>
      <c r="C20" s="93">
        <v>146721</v>
      </c>
      <c r="D20" s="112">
        <f t="shared" si="0"/>
        <v>50.869194391667939</v>
      </c>
    </row>
    <row r="21" spans="1:4" x14ac:dyDescent="0.25">
      <c r="A21" s="109" t="s">
        <v>1488</v>
      </c>
      <c r="B21" s="113">
        <v>988904</v>
      </c>
      <c r="C21" s="113">
        <v>440930</v>
      </c>
      <c r="D21" s="114">
        <f>C21/B21*100</f>
        <v>44.587745625460109</v>
      </c>
    </row>
    <row r="23" spans="1:4" x14ac:dyDescent="0.25">
      <c r="B23" s="64">
        <f>B15</f>
        <v>21365</v>
      </c>
      <c r="C23" s="64">
        <f t="shared" ref="C23" si="1">C15</f>
        <v>11783</v>
      </c>
      <c r="D23" s="115">
        <f>C23/B23</f>
        <v>0.551509478118418</v>
      </c>
    </row>
    <row r="24" spans="1:4" x14ac:dyDescent="0.25">
      <c r="B24" s="64">
        <f>SUM(B16:B19)</f>
        <v>679111</v>
      </c>
      <c r="C24" s="64">
        <f t="shared" ref="C24" si="2">SUM(C16:C19)</f>
        <v>282426</v>
      </c>
      <c r="D24" s="115">
        <f t="shared" ref="D24:D26" si="3">C24/B24</f>
        <v>0.41587604971794007</v>
      </c>
    </row>
    <row r="25" spans="1:4" x14ac:dyDescent="0.25">
      <c r="B25" s="64">
        <f>B20</f>
        <v>288428</v>
      </c>
      <c r="C25" s="64">
        <f t="shared" ref="C25" si="4">C20</f>
        <v>146721</v>
      </c>
      <c r="D25" s="115">
        <f t="shared" si="3"/>
        <v>0.50869194391667938</v>
      </c>
    </row>
    <row r="26" spans="1:4" x14ac:dyDescent="0.25">
      <c r="B26" s="64">
        <f>SUM(B23:B25)</f>
        <v>988904</v>
      </c>
      <c r="C26" s="64">
        <f t="shared" ref="C26" si="5">SUM(C23:C25)</f>
        <v>440930</v>
      </c>
      <c r="D26" s="115">
        <f t="shared" si="3"/>
        <v>0.44587745625460107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2" sqref="B2:G8"/>
    </sheetView>
  </sheetViews>
  <sheetFormatPr defaultRowHeight="15" x14ac:dyDescent="0.25"/>
  <cols>
    <col min="1" max="1" width="68.85546875" customWidth="1"/>
    <col min="2" max="2" width="10.85546875" customWidth="1"/>
    <col min="3" max="4" width="11.5703125" bestFit="1" customWidth="1"/>
    <col min="5" max="7" width="13.28515625" bestFit="1" customWidth="1"/>
  </cols>
  <sheetData>
    <row r="1" spans="1:7" ht="60" x14ac:dyDescent="0.25">
      <c r="A1" s="157" t="s">
        <v>1508</v>
      </c>
      <c r="B1" s="161" t="s">
        <v>1534</v>
      </c>
      <c r="C1" s="87" t="s">
        <v>1462</v>
      </c>
      <c r="D1" s="87" t="s">
        <v>1463</v>
      </c>
      <c r="E1" s="87" t="s">
        <v>1464</v>
      </c>
      <c r="F1" s="87" t="s">
        <v>1465</v>
      </c>
      <c r="G1" s="87" t="s">
        <v>1466</v>
      </c>
    </row>
    <row r="2" spans="1:7" x14ac:dyDescent="0.25">
      <c r="A2" s="152" t="s">
        <v>19</v>
      </c>
      <c r="B2" s="152">
        <v>20</v>
      </c>
      <c r="C2" s="159">
        <v>8550</v>
      </c>
      <c r="D2" s="159">
        <v>92800</v>
      </c>
      <c r="E2" s="159">
        <v>91000</v>
      </c>
      <c r="F2" s="159">
        <v>98000</v>
      </c>
      <c r="G2" s="159">
        <v>104000</v>
      </c>
    </row>
    <row r="3" spans="1:7" x14ac:dyDescent="0.25">
      <c r="A3" s="152" t="s">
        <v>89</v>
      </c>
      <c r="B3" s="152">
        <v>39</v>
      </c>
      <c r="C3" s="159">
        <v>4050</v>
      </c>
      <c r="D3" s="159">
        <v>8350</v>
      </c>
      <c r="E3" s="159">
        <v>10150</v>
      </c>
      <c r="F3" s="159">
        <v>12450</v>
      </c>
      <c r="G3" s="159">
        <v>13750</v>
      </c>
    </row>
    <row r="4" spans="1:7" x14ac:dyDescent="0.25">
      <c r="A4" s="152" t="s">
        <v>213</v>
      </c>
      <c r="B4" s="152">
        <v>35</v>
      </c>
      <c r="C4" s="159">
        <v>30000</v>
      </c>
      <c r="D4" s="159">
        <v>326000</v>
      </c>
      <c r="E4" s="159">
        <v>406500</v>
      </c>
      <c r="F4" s="159">
        <v>481500</v>
      </c>
      <c r="G4" s="159">
        <v>506500</v>
      </c>
    </row>
    <row r="5" spans="1:7" x14ac:dyDescent="0.25">
      <c r="A5" s="152" t="s">
        <v>312</v>
      </c>
      <c r="B5" s="152">
        <v>34</v>
      </c>
      <c r="C5" s="159">
        <v>2700</v>
      </c>
      <c r="D5" s="159">
        <v>194250</v>
      </c>
      <c r="E5" s="159">
        <v>145550</v>
      </c>
      <c r="F5" s="159">
        <v>96850</v>
      </c>
      <c r="G5" s="159">
        <v>98400</v>
      </c>
    </row>
    <row r="6" spans="1:7" x14ac:dyDescent="0.25">
      <c r="A6" s="152" t="s">
        <v>163</v>
      </c>
      <c r="B6" s="152">
        <v>64</v>
      </c>
      <c r="C6" s="159">
        <v>9000</v>
      </c>
      <c r="D6" s="159">
        <v>225240</v>
      </c>
      <c r="E6" s="159">
        <v>421100</v>
      </c>
      <c r="F6" s="159">
        <v>418700</v>
      </c>
      <c r="G6" s="159">
        <v>422051</v>
      </c>
    </row>
    <row r="7" spans="1:7" x14ac:dyDescent="0.25">
      <c r="A7" s="152" t="s">
        <v>550</v>
      </c>
      <c r="B7" s="152">
        <v>195</v>
      </c>
      <c r="C7" s="159">
        <v>149300</v>
      </c>
      <c r="D7" s="159">
        <v>142264</v>
      </c>
      <c r="E7" s="159">
        <v>164350</v>
      </c>
      <c r="F7" s="159">
        <v>183850</v>
      </c>
      <c r="G7" s="159">
        <v>207300</v>
      </c>
    </row>
    <row r="8" spans="1:7" x14ac:dyDescent="0.25">
      <c r="A8" s="158" t="s">
        <v>1006</v>
      </c>
      <c r="B8" s="158">
        <v>387</v>
      </c>
      <c r="C8" s="160">
        <v>203600</v>
      </c>
      <c r="D8" s="160">
        <v>988904</v>
      </c>
      <c r="E8" s="160">
        <v>1238650</v>
      </c>
      <c r="F8" s="160">
        <v>1291350</v>
      </c>
      <c r="G8" s="160">
        <v>1352001</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8"/>
  <sheetViews>
    <sheetView workbookViewId="0">
      <selection activeCell="M388" sqref="A1:M388"/>
    </sheetView>
  </sheetViews>
  <sheetFormatPr defaultRowHeight="15" x14ac:dyDescent="0.25"/>
  <sheetData>
    <row r="1" spans="1:13" x14ac:dyDescent="0.25">
      <c r="A1" t="s">
        <v>0</v>
      </c>
      <c r="B1" t="s">
        <v>1</v>
      </c>
      <c r="C1" t="s">
        <v>2</v>
      </c>
      <c r="D1" t="s">
        <v>3</v>
      </c>
      <c r="E1" t="s">
        <v>4</v>
      </c>
      <c r="F1" t="s">
        <v>5</v>
      </c>
      <c r="G1" t="s">
        <v>6</v>
      </c>
      <c r="H1" t="s">
        <v>1456</v>
      </c>
      <c r="I1" t="s">
        <v>7</v>
      </c>
      <c r="J1" t="s">
        <v>8</v>
      </c>
      <c r="K1" t="s">
        <v>9</v>
      </c>
      <c r="L1" t="s">
        <v>10</v>
      </c>
      <c r="M1" t="s">
        <v>11</v>
      </c>
    </row>
    <row r="2" spans="1:13" x14ac:dyDescent="0.25">
      <c r="A2" t="s">
        <v>18</v>
      </c>
      <c r="B2" t="s">
        <v>19</v>
      </c>
      <c r="C2" t="s">
        <v>20</v>
      </c>
      <c r="D2" t="s">
        <v>21</v>
      </c>
      <c r="E2" t="s">
        <v>22</v>
      </c>
      <c r="F2" t="s">
        <v>1007</v>
      </c>
      <c r="G2" t="s">
        <v>23</v>
      </c>
      <c r="H2" t="s">
        <v>1403</v>
      </c>
      <c r="I2">
        <v>2000</v>
      </c>
      <c r="J2">
        <v>3000</v>
      </c>
      <c r="K2">
        <v>3500</v>
      </c>
      <c r="L2">
        <v>4000</v>
      </c>
      <c r="M2">
        <v>4500</v>
      </c>
    </row>
    <row r="3" spans="1:13" x14ac:dyDescent="0.25">
      <c r="A3" t="s">
        <v>18</v>
      </c>
      <c r="B3" t="s">
        <v>19</v>
      </c>
      <c r="C3" t="s">
        <v>20</v>
      </c>
      <c r="D3" t="s">
        <v>21</v>
      </c>
      <c r="E3" t="s">
        <v>27</v>
      </c>
      <c r="F3" t="s">
        <v>1008</v>
      </c>
      <c r="G3" t="s">
        <v>28</v>
      </c>
      <c r="H3" t="s">
        <v>1403</v>
      </c>
      <c r="I3">
        <v>5000</v>
      </c>
      <c r="J3">
        <v>2000</v>
      </c>
      <c r="K3">
        <v>2000</v>
      </c>
      <c r="L3">
        <v>2000</v>
      </c>
      <c r="M3">
        <v>2000</v>
      </c>
    </row>
    <row r="4" spans="1:13" x14ac:dyDescent="0.25">
      <c r="A4" t="s">
        <v>18</v>
      </c>
      <c r="B4" t="s">
        <v>19</v>
      </c>
      <c r="C4" t="s">
        <v>20</v>
      </c>
      <c r="D4" t="s">
        <v>21</v>
      </c>
      <c r="E4" t="s">
        <v>30</v>
      </c>
      <c r="F4" t="s">
        <v>1009</v>
      </c>
      <c r="G4" t="s">
        <v>31</v>
      </c>
      <c r="H4" t="s">
        <v>1403</v>
      </c>
      <c r="I4">
        <v>250</v>
      </c>
      <c r="J4">
        <v>500</v>
      </c>
      <c r="K4">
        <v>750</v>
      </c>
      <c r="L4">
        <v>1000</v>
      </c>
      <c r="M4">
        <v>1250</v>
      </c>
    </row>
    <row r="5" spans="1:13" x14ac:dyDescent="0.25">
      <c r="A5" t="s">
        <v>18</v>
      </c>
      <c r="B5" t="s">
        <v>19</v>
      </c>
      <c r="C5" t="s">
        <v>20</v>
      </c>
      <c r="D5" t="s">
        <v>21</v>
      </c>
      <c r="E5" t="s">
        <v>36</v>
      </c>
      <c r="F5" t="s">
        <v>1010</v>
      </c>
      <c r="G5" t="s">
        <v>23</v>
      </c>
      <c r="H5" t="s">
        <v>1410</v>
      </c>
      <c r="I5">
        <v>0</v>
      </c>
      <c r="J5">
        <v>0</v>
      </c>
      <c r="K5">
        <v>0</v>
      </c>
      <c r="L5">
        <v>0</v>
      </c>
      <c r="M5">
        <v>0</v>
      </c>
    </row>
    <row r="6" spans="1:13" x14ac:dyDescent="0.25">
      <c r="A6" t="s">
        <v>18</v>
      </c>
      <c r="B6" t="s">
        <v>19</v>
      </c>
      <c r="C6" t="s">
        <v>40</v>
      </c>
      <c r="D6" t="s">
        <v>41</v>
      </c>
      <c r="E6" t="s">
        <v>42</v>
      </c>
      <c r="F6" t="s">
        <v>1011</v>
      </c>
      <c r="G6" t="s">
        <v>28</v>
      </c>
      <c r="H6" t="s">
        <v>1504</v>
      </c>
      <c r="I6">
        <v>0</v>
      </c>
      <c r="J6">
        <v>57000</v>
      </c>
      <c r="K6">
        <v>60000</v>
      </c>
      <c r="L6">
        <v>63000</v>
      </c>
      <c r="M6">
        <v>65000</v>
      </c>
    </row>
    <row r="7" spans="1:13" x14ac:dyDescent="0.25">
      <c r="A7" t="s">
        <v>18</v>
      </c>
      <c r="B7" t="s">
        <v>19</v>
      </c>
      <c r="C7" t="s">
        <v>40</v>
      </c>
      <c r="D7" t="s">
        <v>41</v>
      </c>
      <c r="E7" t="s">
        <v>24</v>
      </c>
      <c r="F7" t="s">
        <v>1012</v>
      </c>
      <c r="G7" t="s">
        <v>28</v>
      </c>
      <c r="H7" t="s">
        <v>1403</v>
      </c>
      <c r="I7">
        <v>0</v>
      </c>
      <c r="J7">
        <v>5000</v>
      </c>
      <c r="K7">
        <v>6000</v>
      </c>
      <c r="L7">
        <v>6500</v>
      </c>
      <c r="M7">
        <v>7000</v>
      </c>
    </row>
    <row r="8" spans="1:13" x14ac:dyDescent="0.25">
      <c r="A8" t="s">
        <v>18</v>
      </c>
      <c r="B8" t="s">
        <v>19</v>
      </c>
      <c r="C8" t="s">
        <v>40</v>
      </c>
      <c r="D8" t="s">
        <v>41</v>
      </c>
      <c r="E8" t="s">
        <v>47</v>
      </c>
      <c r="F8" t="s">
        <v>1013</v>
      </c>
      <c r="G8" t="s">
        <v>28</v>
      </c>
      <c r="H8" t="s">
        <v>1403</v>
      </c>
      <c r="I8">
        <v>0</v>
      </c>
      <c r="J8">
        <v>3000</v>
      </c>
      <c r="K8">
        <v>3500</v>
      </c>
      <c r="L8">
        <v>4000</v>
      </c>
      <c r="M8">
        <v>4500</v>
      </c>
    </row>
    <row r="9" spans="1:13" x14ac:dyDescent="0.25">
      <c r="A9" t="s">
        <v>18</v>
      </c>
      <c r="B9" t="s">
        <v>19</v>
      </c>
      <c r="C9" t="s">
        <v>40</v>
      </c>
      <c r="D9" t="s">
        <v>41</v>
      </c>
      <c r="E9" t="s">
        <v>50</v>
      </c>
      <c r="F9" t="s">
        <v>1014</v>
      </c>
      <c r="G9" t="s">
        <v>28</v>
      </c>
      <c r="H9" t="s">
        <v>1403</v>
      </c>
      <c r="I9">
        <v>0</v>
      </c>
      <c r="J9">
        <v>0</v>
      </c>
      <c r="K9">
        <v>0</v>
      </c>
      <c r="L9">
        <v>0</v>
      </c>
      <c r="M9">
        <v>0</v>
      </c>
    </row>
    <row r="10" spans="1:13" x14ac:dyDescent="0.25">
      <c r="A10" t="s">
        <v>18</v>
      </c>
      <c r="B10" t="s">
        <v>19</v>
      </c>
      <c r="C10" t="s">
        <v>40</v>
      </c>
      <c r="D10" t="s">
        <v>41</v>
      </c>
      <c r="E10" t="s">
        <v>53</v>
      </c>
      <c r="F10" t="s">
        <v>1015</v>
      </c>
      <c r="G10" t="s">
        <v>28</v>
      </c>
      <c r="H10" t="s">
        <v>1403</v>
      </c>
      <c r="I10">
        <v>0</v>
      </c>
      <c r="J10">
        <v>0</v>
      </c>
      <c r="K10">
        <v>0</v>
      </c>
      <c r="L10">
        <v>0</v>
      </c>
      <c r="M10">
        <v>0</v>
      </c>
    </row>
    <row r="11" spans="1:13" x14ac:dyDescent="0.25">
      <c r="A11" t="s">
        <v>18</v>
      </c>
      <c r="B11" t="s">
        <v>19</v>
      </c>
      <c r="C11" t="s">
        <v>40</v>
      </c>
      <c r="D11" t="s">
        <v>41</v>
      </c>
      <c r="E11" t="s">
        <v>56</v>
      </c>
      <c r="F11" t="s">
        <v>1016</v>
      </c>
      <c r="G11" t="s">
        <v>28</v>
      </c>
      <c r="H11" t="s">
        <v>1403</v>
      </c>
      <c r="I11">
        <v>0</v>
      </c>
      <c r="J11">
        <v>10000</v>
      </c>
      <c r="K11">
        <v>1000</v>
      </c>
      <c r="L11">
        <v>1000</v>
      </c>
      <c r="M11">
        <v>1000</v>
      </c>
    </row>
    <row r="12" spans="1:13" x14ac:dyDescent="0.25">
      <c r="A12" t="s">
        <v>18</v>
      </c>
      <c r="B12" t="s">
        <v>19</v>
      </c>
      <c r="C12" t="s">
        <v>40</v>
      </c>
      <c r="D12" t="s">
        <v>41</v>
      </c>
      <c r="E12" t="s">
        <v>59</v>
      </c>
      <c r="F12" t="s">
        <v>1017</v>
      </c>
      <c r="G12" t="s">
        <v>60</v>
      </c>
      <c r="H12" t="s">
        <v>1403</v>
      </c>
      <c r="I12">
        <v>250</v>
      </c>
      <c r="J12">
        <v>500</v>
      </c>
      <c r="K12">
        <v>750</v>
      </c>
      <c r="L12">
        <v>1000</v>
      </c>
      <c r="M12">
        <v>1250</v>
      </c>
    </row>
    <row r="13" spans="1:13" x14ac:dyDescent="0.25">
      <c r="A13" t="s">
        <v>18</v>
      </c>
      <c r="B13" t="s">
        <v>19</v>
      </c>
      <c r="C13" t="s">
        <v>40</v>
      </c>
      <c r="D13" t="s">
        <v>41</v>
      </c>
      <c r="E13" t="s">
        <v>62</v>
      </c>
      <c r="F13" t="s">
        <v>1018</v>
      </c>
      <c r="G13" t="s">
        <v>28</v>
      </c>
      <c r="H13" t="s">
        <v>1403</v>
      </c>
      <c r="I13">
        <v>0</v>
      </c>
      <c r="J13">
        <v>0</v>
      </c>
      <c r="K13">
        <v>0</v>
      </c>
      <c r="L13">
        <v>0</v>
      </c>
      <c r="M13">
        <v>0</v>
      </c>
    </row>
    <row r="14" spans="1:13" x14ac:dyDescent="0.25">
      <c r="A14" t="s">
        <v>18</v>
      </c>
      <c r="B14" t="s">
        <v>19</v>
      </c>
      <c r="C14" t="s">
        <v>40</v>
      </c>
      <c r="D14" t="s">
        <v>41</v>
      </c>
      <c r="E14" t="s">
        <v>66</v>
      </c>
      <c r="F14" t="s">
        <v>1019</v>
      </c>
      <c r="G14" t="s">
        <v>28</v>
      </c>
      <c r="H14" t="s">
        <v>1403</v>
      </c>
      <c r="I14">
        <v>0</v>
      </c>
      <c r="J14">
        <v>5000</v>
      </c>
      <c r="K14">
        <v>5000</v>
      </c>
      <c r="L14">
        <v>5000</v>
      </c>
      <c r="M14">
        <v>5000</v>
      </c>
    </row>
    <row r="15" spans="1:13" x14ac:dyDescent="0.25">
      <c r="A15" t="s">
        <v>18</v>
      </c>
      <c r="B15" t="s">
        <v>19</v>
      </c>
      <c r="C15" t="s">
        <v>40</v>
      </c>
      <c r="D15" t="s">
        <v>41</v>
      </c>
      <c r="E15" t="s">
        <v>70</v>
      </c>
      <c r="F15" t="s">
        <v>1020</v>
      </c>
      <c r="G15" t="s">
        <v>28</v>
      </c>
      <c r="H15" t="s">
        <v>1403</v>
      </c>
      <c r="I15">
        <v>0</v>
      </c>
      <c r="J15">
        <v>2000</v>
      </c>
      <c r="K15">
        <v>3000</v>
      </c>
      <c r="L15">
        <v>4000</v>
      </c>
      <c r="M15">
        <v>5000</v>
      </c>
    </row>
    <row r="16" spans="1:13" x14ac:dyDescent="0.25">
      <c r="A16" t="s">
        <v>18</v>
      </c>
      <c r="B16" t="s">
        <v>19</v>
      </c>
      <c r="C16" t="s">
        <v>76</v>
      </c>
      <c r="D16" t="s">
        <v>77</v>
      </c>
      <c r="E16" t="s">
        <v>32</v>
      </c>
      <c r="F16" t="s">
        <v>1021</v>
      </c>
      <c r="G16" t="s">
        <v>28</v>
      </c>
      <c r="H16" t="s">
        <v>1403</v>
      </c>
      <c r="I16">
        <v>0</v>
      </c>
      <c r="J16">
        <v>0</v>
      </c>
      <c r="K16">
        <v>0</v>
      </c>
      <c r="L16">
        <v>0</v>
      </c>
      <c r="M16">
        <v>0</v>
      </c>
    </row>
    <row r="17" spans="1:13" x14ac:dyDescent="0.25">
      <c r="A17" t="s">
        <v>18</v>
      </c>
      <c r="B17" t="s">
        <v>19</v>
      </c>
      <c r="C17" t="s">
        <v>76</v>
      </c>
      <c r="D17" t="s">
        <v>77</v>
      </c>
      <c r="E17" t="s">
        <v>79</v>
      </c>
      <c r="F17" t="s">
        <v>1022</v>
      </c>
      <c r="G17" t="s">
        <v>80</v>
      </c>
      <c r="H17" t="s">
        <v>1457</v>
      </c>
      <c r="I17">
        <v>450</v>
      </c>
      <c r="J17">
        <v>1800</v>
      </c>
      <c r="K17">
        <v>2000</v>
      </c>
      <c r="L17">
        <v>2500</v>
      </c>
      <c r="M17">
        <v>3000</v>
      </c>
    </row>
    <row r="18" spans="1:13" x14ac:dyDescent="0.25">
      <c r="A18" t="s">
        <v>18</v>
      </c>
      <c r="B18" t="s">
        <v>19</v>
      </c>
      <c r="C18" t="s">
        <v>76</v>
      </c>
      <c r="D18" t="s">
        <v>77</v>
      </c>
      <c r="E18" t="s">
        <v>83</v>
      </c>
      <c r="F18" t="s">
        <v>1023</v>
      </c>
      <c r="G18" t="s">
        <v>80</v>
      </c>
      <c r="H18" t="s">
        <v>1457</v>
      </c>
      <c r="I18">
        <v>600</v>
      </c>
      <c r="J18">
        <v>3000</v>
      </c>
      <c r="K18">
        <v>3500</v>
      </c>
      <c r="L18">
        <v>4000</v>
      </c>
      <c r="M18">
        <v>4500</v>
      </c>
    </row>
    <row r="19" spans="1:13" x14ac:dyDescent="0.25">
      <c r="A19" t="s">
        <v>18</v>
      </c>
      <c r="B19" t="s">
        <v>19</v>
      </c>
      <c r="C19" t="s">
        <v>76</v>
      </c>
      <c r="D19" t="s">
        <v>77</v>
      </c>
      <c r="E19" t="s">
        <v>85</v>
      </c>
      <c r="F19" t="s">
        <v>1024</v>
      </c>
      <c r="G19" t="s">
        <v>31</v>
      </c>
      <c r="H19" t="s">
        <v>1403</v>
      </c>
      <c r="I19">
        <v>0</v>
      </c>
      <c r="J19">
        <v>0</v>
      </c>
      <c r="K19">
        <v>0</v>
      </c>
      <c r="L19">
        <v>0</v>
      </c>
      <c r="M19">
        <v>0</v>
      </c>
    </row>
    <row r="20" spans="1:13" x14ac:dyDescent="0.25">
      <c r="A20" t="s">
        <v>18</v>
      </c>
      <c r="B20" t="s">
        <v>19</v>
      </c>
      <c r="C20" t="s">
        <v>40</v>
      </c>
      <c r="D20" t="s">
        <v>41</v>
      </c>
      <c r="E20" t="s">
        <v>252</v>
      </c>
      <c r="F20" t="s">
        <v>1083</v>
      </c>
      <c r="G20" t="s">
        <v>253</v>
      </c>
      <c r="H20" t="s">
        <v>1403</v>
      </c>
      <c r="I20">
        <v>0</v>
      </c>
      <c r="J20">
        <v>0</v>
      </c>
      <c r="K20">
        <v>0</v>
      </c>
      <c r="L20">
        <v>0</v>
      </c>
      <c r="M20">
        <v>0</v>
      </c>
    </row>
    <row r="21" spans="1:13" x14ac:dyDescent="0.25">
      <c r="A21" t="s">
        <v>18</v>
      </c>
      <c r="B21" t="s">
        <v>19</v>
      </c>
      <c r="C21" t="s">
        <v>40</v>
      </c>
      <c r="D21" t="s">
        <v>41</v>
      </c>
      <c r="E21" t="s">
        <v>685</v>
      </c>
      <c r="F21" t="s">
        <v>1247</v>
      </c>
      <c r="G21" t="s">
        <v>31</v>
      </c>
      <c r="H21" t="s">
        <v>1403</v>
      </c>
      <c r="I21">
        <v>0</v>
      </c>
      <c r="J21">
        <v>0</v>
      </c>
      <c r="K21">
        <v>0</v>
      </c>
      <c r="L21">
        <v>0</v>
      </c>
      <c r="M21">
        <v>0</v>
      </c>
    </row>
    <row r="22" spans="1:13" x14ac:dyDescent="0.25">
      <c r="A22" t="s">
        <v>88</v>
      </c>
      <c r="B22" t="s">
        <v>89</v>
      </c>
      <c r="C22" t="s">
        <v>90</v>
      </c>
      <c r="D22" t="s">
        <v>91</v>
      </c>
      <c r="E22" t="s">
        <v>92</v>
      </c>
      <c r="F22" t="s">
        <v>1025</v>
      </c>
      <c r="G22" t="s">
        <v>31</v>
      </c>
      <c r="H22" t="s">
        <v>1403</v>
      </c>
      <c r="I22">
        <v>0</v>
      </c>
      <c r="J22">
        <v>0</v>
      </c>
      <c r="K22">
        <v>0</v>
      </c>
      <c r="L22">
        <v>0</v>
      </c>
      <c r="M22">
        <v>0</v>
      </c>
    </row>
    <row r="23" spans="1:13" x14ac:dyDescent="0.25">
      <c r="A23" t="s">
        <v>88</v>
      </c>
      <c r="B23" t="s">
        <v>89</v>
      </c>
      <c r="C23" t="s">
        <v>90</v>
      </c>
      <c r="D23" t="s">
        <v>91</v>
      </c>
      <c r="E23" t="s">
        <v>63</v>
      </c>
      <c r="F23" t="s">
        <v>1026</v>
      </c>
      <c r="G23" t="s">
        <v>96</v>
      </c>
      <c r="I23">
        <v>0</v>
      </c>
      <c r="J23">
        <v>0</v>
      </c>
      <c r="K23">
        <v>0</v>
      </c>
      <c r="L23">
        <v>0</v>
      </c>
      <c r="M23">
        <v>0</v>
      </c>
    </row>
    <row r="24" spans="1:13" x14ac:dyDescent="0.25">
      <c r="A24" t="s">
        <v>88</v>
      </c>
      <c r="B24" t="s">
        <v>89</v>
      </c>
      <c r="C24" t="s">
        <v>90</v>
      </c>
      <c r="D24" t="s">
        <v>91</v>
      </c>
      <c r="E24" t="s">
        <v>100</v>
      </c>
      <c r="F24" t="s">
        <v>1027</v>
      </c>
      <c r="G24" t="s">
        <v>31</v>
      </c>
      <c r="H24" t="s">
        <v>1407</v>
      </c>
      <c r="I24">
        <v>250</v>
      </c>
      <c r="J24">
        <v>350</v>
      </c>
      <c r="K24">
        <v>450</v>
      </c>
      <c r="L24">
        <v>550</v>
      </c>
      <c r="M24">
        <v>650</v>
      </c>
    </row>
    <row r="25" spans="1:13" x14ac:dyDescent="0.25">
      <c r="A25" t="s">
        <v>88</v>
      </c>
      <c r="B25" t="s">
        <v>89</v>
      </c>
      <c r="C25" t="s">
        <v>90</v>
      </c>
      <c r="D25" t="s">
        <v>91</v>
      </c>
      <c r="E25" t="s">
        <v>67</v>
      </c>
      <c r="F25" t="s">
        <v>1028</v>
      </c>
      <c r="G25" t="s">
        <v>104</v>
      </c>
      <c r="H25" t="s">
        <v>1407</v>
      </c>
      <c r="I25">
        <v>250</v>
      </c>
      <c r="J25">
        <v>350</v>
      </c>
      <c r="K25">
        <v>450</v>
      </c>
      <c r="L25">
        <v>550</v>
      </c>
      <c r="M25">
        <v>650</v>
      </c>
    </row>
    <row r="26" spans="1:13" x14ac:dyDescent="0.25">
      <c r="A26" t="s">
        <v>88</v>
      </c>
      <c r="B26" t="s">
        <v>89</v>
      </c>
      <c r="C26" t="s">
        <v>90</v>
      </c>
      <c r="D26" t="s">
        <v>91</v>
      </c>
      <c r="E26" t="s">
        <v>106</v>
      </c>
      <c r="F26" t="s">
        <v>1029</v>
      </c>
      <c r="G26" t="s">
        <v>31</v>
      </c>
      <c r="H26" t="s">
        <v>1407</v>
      </c>
      <c r="I26">
        <v>250</v>
      </c>
      <c r="J26">
        <v>350</v>
      </c>
      <c r="K26">
        <v>450</v>
      </c>
      <c r="L26">
        <v>550</v>
      </c>
      <c r="M26">
        <v>650</v>
      </c>
    </row>
    <row r="27" spans="1:13" x14ac:dyDescent="0.25">
      <c r="A27" t="s">
        <v>88</v>
      </c>
      <c r="B27" t="s">
        <v>89</v>
      </c>
      <c r="C27" t="s">
        <v>90</v>
      </c>
      <c r="D27" t="s">
        <v>91</v>
      </c>
      <c r="E27" t="s">
        <v>108</v>
      </c>
      <c r="F27" t="s">
        <v>1030</v>
      </c>
      <c r="G27" t="s">
        <v>31</v>
      </c>
      <c r="H27" t="s">
        <v>1407</v>
      </c>
      <c r="I27">
        <v>250</v>
      </c>
      <c r="J27">
        <v>350</v>
      </c>
      <c r="K27">
        <v>450</v>
      </c>
      <c r="L27">
        <v>550</v>
      </c>
      <c r="M27">
        <v>650</v>
      </c>
    </row>
    <row r="28" spans="1:13" x14ac:dyDescent="0.25">
      <c r="A28" t="s">
        <v>88</v>
      </c>
      <c r="B28" t="s">
        <v>89</v>
      </c>
      <c r="C28" t="s">
        <v>90</v>
      </c>
      <c r="D28" t="s">
        <v>91</v>
      </c>
      <c r="E28" t="s">
        <v>109</v>
      </c>
      <c r="F28" t="s">
        <v>1031</v>
      </c>
      <c r="G28" t="s">
        <v>110</v>
      </c>
      <c r="H28" t="s">
        <v>1404</v>
      </c>
      <c r="I28">
        <v>200</v>
      </c>
      <c r="J28">
        <v>300</v>
      </c>
      <c r="K28">
        <v>400</v>
      </c>
      <c r="L28">
        <v>500</v>
      </c>
      <c r="M28">
        <v>600</v>
      </c>
    </row>
    <row r="29" spans="1:13" x14ac:dyDescent="0.25">
      <c r="A29" t="s">
        <v>88</v>
      </c>
      <c r="B29" t="s">
        <v>89</v>
      </c>
      <c r="C29" t="s">
        <v>90</v>
      </c>
      <c r="D29" t="s">
        <v>91</v>
      </c>
      <c r="E29" t="s">
        <v>113</v>
      </c>
      <c r="F29" t="s">
        <v>1032</v>
      </c>
      <c r="G29" t="s">
        <v>96</v>
      </c>
      <c r="H29" t="s">
        <v>1403</v>
      </c>
      <c r="I29">
        <v>200</v>
      </c>
      <c r="J29">
        <v>300</v>
      </c>
      <c r="K29">
        <v>400</v>
      </c>
      <c r="L29">
        <v>500</v>
      </c>
      <c r="M29">
        <v>600</v>
      </c>
    </row>
    <row r="30" spans="1:13" x14ac:dyDescent="0.25">
      <c r="A30" t="s">
        <v>88</v>
      </c>
      <c r="B30" t="s">
        <v>89</v>
      </c>
      <c r="C30" t="s">
        <v>90</v>
      </c>
      <c r="D30" t="s">
        <v>91</v>
      </c>
      <c r="E30" t="s">
        <v>116</v>
      </c>
      <c r="F30" t="s">
        <v>1033</v>
      </c>
      <c r="G30" t="s">
        <v>117</v>
      </c>
      <c r="H30" t="s">
        <v>1407</v>
      </c>
      <c r="I30">
        <v>250</v>
      </c>
      <c r="J30">
        <v>350</v>
      </c>
      <c r="K30">
        <v>450</v>
      </c>
      <c r="L30">
        <v>550</v>
      </c>
      <c r="M30">
        <v>650</v>
      </c>
    </row>
    <row r="31" spans="1:13" x14ac:dyDescent="0.25">
      <c r="A31" t="s">
        <v>88</v>
      </c>
      <c r="B31" t="s">
        <v>89</v>
      </c>
      <c r="C31" t="s">
        <v>90</v>
      </c>
      <c r="D31" t="s">
        <v>91</v>
      </c>
      <c r="E31" t="s">
        <v>118</v>
      </c>
      <c r="F31" t="s">
        <v>1034</v>
      </c>
      <c r="G31" t="s">
        <v>119</v>
      </c>
      <c r="I31">
        <v>0</v>
      </c>
      <c r="J31">
        <v>0</v>
      </c>
      <c r="K31">
        <v>0</v>
      </c>
      <c r="L31">
        <v>0</v>
      </c>
      <c r="M31">
        <v>0</v>
      </c>
    </row>
    <row r="32" spans="1:13" x14ac:dyDescent="0.25">
      <c r="A32" t="s">
        <v>88</v>
      </c>
      <c r="B32" t="s">
        <v>89</v>
      </c>
      <c r="C32" t="s">
        <v>90</v>
      </c>
      <c r="D32" t="s">
        <v>91</v>
      </c>
      <c r="E32" t="s">
        <v>122</v>
      </c>
      <c r="F32" t="s">
        <v>1035</v>
      </c>
      <c r="G32" t="s">
        <v>96</v>
      </c>
      <c r="I32">
        <v>0</v>
      </c>
      <c r="J32">
        <v>0</v>
      </c>
      <c r="K32">
        <v>0</v>
      </c>
      <c r="L32">
        <v>0</v>
      </c>
      <c r="M32">
        <v>0</v>
      </c>
    </row>
    <row r="33" spans="1:13" x14ac:dyDescent="0.25">
      <c r="A33" t="s">
        <v>88</v>
      </c>
      <c r="B33" t="s">
        <v>89</v>
      </c>
      <c r="C33" t="s">
        <v>90</v>
      </c>
      <c r="D33" t="s">
        <v>91</v>
      </c>
      <c r="E33" t="s">
        <v>125</v>
      </c>
      <c r="F33" t="s">
        <v>1036</v>
      </c>
      <c r="G33" t="s">
        <v>23</v>
      </c>
      <c r="H33" t="s">
        <v>1407</v>
      </c>
      <c r="I33">
        <v>250</v>
      </c>
      <c r="J33">
        <v>350</v>
      </c>
      <c r="K33">
        <v>450</v>
      </c>
      <c r="L33">
        <v>550</v>
      </c>
      <c r="M33">
        <v>650</v>
      </c>
    </row>
    <row r="34" spans="1:13" x14ac:dyDescent="0.25">
      <c r="A34" t="s">
        <v>88</v>
      </c>
      <c r="B34" t="s">
        <v>89</v>
      </c>
      <c r="C34" t="s">
        <v>90</v>
      </c>
      <c r="D34" t="s">
        <v>91</v>
      </c>
      <c r="E34" t="s">
        <v>127</v>
      </c>
      <c r="F34" t="s">
        <v>1037</v>
      </c>
      <c r="G34" t="s">
        <v>96</v>
      </c>
      <c r="H34" t="s">
        <v>1403</v>
      </c>
      <c r="I34">
        <v>200</v>
      </c>
      <c r="J34">
        <v>300</v>
      </c>
      <c r="K34">
        <v>400</v>
      </c>
      <c r="L34">
        <v>500</v>
      </c>
      <c r="M34">
        <v>600</v>
      </c>
    </row>
    <row r="35" spans="1:13" x14ac:dyDescent="0.25">
      <c r="A35" t="s">
        <v>88</v>
      </c>
      <c r="B35" t="s">
        <v>89</v>
      </c>
      <c r="C35" t="s">
        <v>90</v>
      </c>
      <c r="D35" t="s">
        <v>91</v>
      </c>
      <c r="E35" t="s">
        <v>129</v>
      </c>
      <c r="F35" t="s">
        <v>1038</v>
      </c>
      <c r="G35" t="s">
        <v>130</v>
      </c>
      <c r="H35" t="s">
        <v>1407</v>
      </c>
      <c r="I35">
        <v>250</v>
      </c>
      <c r="J35">
        <v>350</v>
      </c>
      <c r="K35">
        <v>450</v>
      </c>
      <c r="L35">
        <v>550</v>
      </c>
      <c r="M35">
        <v>650</v>
      </c>
    </row>
    <row r="36" spans="1:13" x14ac:dyDescent="0.25">
      <c r="A36" t="s">
        <v>88</v>
      </c>
      <c r="B36" t="s">
        <v>89</v>
      </c>
      <c r="C36" t="s">
        <v>90</v>
      </c>
      <c r="D36" t="s">
        <v>91</v>
      </c>
      <c r="E36" t="s">
        <v>131</v>
      </c>
      <c r="F36" t="s">
        <v>1039</v>
      </c>
      <c r="G36" t="s">
        <v>132</v>
      </c>
      <c r="H36" t="s">
        <v>1404</v>
      </c>
      <c r="I36">
        <v>200</v>
      </c>
      <c r="J36">
        <v>300</v>
      </c>
      <c r="K36">
        <v>400</v>
      </c>
      <c r="L36">
        <v>500</v>
      </c>
      <c r="M36">
        <v>600</v>
      </c>
    </row>
    <row r="37" spans="1:13" x14ac:dyDescent="0.25">
      <c r="A37" t="s">
        <v>88</v>
      </c>
      <c r="B37" t="s">
        <v>89</v>
      </c>
      <c r="C37" t="s">
        <v>90</v>
      </c>
      <c r="D37" t="s">
        <v>91</v>
      </c>
      <c r="E37" t="s">
        <v>135</v>
      </c>
      <c r="F37" t="s">
        <v>1040</v>
      </c>
      <c r="G37" t="s">
        <v>31</v>
      </c>
      <c r="H37" t="s">
        <v>1407</v>
      </c>
      <c r="I37">
        <v>250</v>
      </c>
      <c r="J37">
        <v>350</v>
      </c>
      <c r="K37">
        <v>450</v>
      </c>
      <c r="L37">
        <v>550</v>
      </c>
      <c r="M37">
        <v>650</v>
      </c>
    </row>
    <row r="38" spans="1:13" x14ac:dyDescent="0.25">
      <c r="A38" t="s">
        <v>88</v>
      </c>
      <c r="B38" t="s">
        <v>89</v>
      </c>
      <c r="C38" t="s">
        <v>90</v>
      </c>
      <c r="D38" t="s">
        <v>91</v>
      </c>
      <c r="E38" t="s">
        <v>139</v>
      </c>
      <c r="F38" t="s">
        <v>1041</v>
      </c>
      <c r="G38" t="s">
        <v>31</v>
      </c>
      <c r="H38" t="s">
        <v>1407</v>
      </c>
      <c r="I38">
        <v>250</v>
      </c>
      <c r="J38">
        <v>350</v>
      </c>
      <c r="K38">
        <v>450</v>
      </c>
      <c r="L38">
        <v>550</v>
      </c>
      <c r="M38">
        <v>650</v>
      </c>
    </row>
    <row r="39" spans="1:13" x14ac:dyDescent="0.25">
      <c r="A39" t="s">
        <v>88</v>
      </c>
      <c r="B39" t="s">
        <v>89</v>
      </c>
      <c r="C39" t="s">
        <v>142</v>
      </c>
      <c r="D39" t="s">
        <v>143</v>
      </c>
      <c r="E39" t="s">
        <v>144</v>
      </c>
      <c r="F39" t="s">
        <v>1042</v>
      </c>
      <c r="G39" t="s">
        <v>130</v>
      </c>
      <c r="I39">
        <v>0</v>
      </c>
      <c r="J39">
        <v>0</v>
      </c>
      <c r="K39">
        <v>0</v>
      </c>
      <c r="L39">
        <v>0</v>
      </c>
      <c r="M39">
        <v>0</v>
      </c>
    </row>
    <row r="40" spans="1:13" x14ac:dyDescent="0.25">
      <c r="A40" t="s">
        <v>88</v>
      </c>
      <c r="B40" t="s">
        <v>89</v>
      </c>
      <c r="C40" t="s">
        <v>142</v>
      </c>
      <c r="D40" t="s">
        <v>143</v>
      </c>
      <c r="E40" t="s">
        <v>146</v>
      </c>
      <c r="F40" t="s">
        <v>1043</v>
      </c>
      <c r="G40" t="s">
        <v>96</v>
      </c>
      <c r="H40" t="s">
        <v>1401</v>
      </c>
      <c r="I40">
        <v>0</v>
      </c>
      <c r="J40">
        <v>1500</v>
      </c>
      <c r="K40">
        <v>1500</v>
      </c>
      <c r="L40">
        <v>2000</v>
      </c>
      <c r="M40">
        <v>2000</v>
      </c>
    </row>
    <row r="41" spans="1:13" x14ac:dyDescent="0.25">
      <c r="A41" t="s">
        <v>88</v>
      </c>
      <c r="B41" t="s">
        <v>89</v>
      </c>
      <c r="C41" t="s">
        <v>142</v>
      </c>
      <c r="D41" t="s">
        <v>143</v>
      </c>
      <c r="E41" t="s">
        <v>72</v>
      </c>
      <c r="F41" t="s">
        <v>1044</v>
      </c>
      <c r="G41" t="s">
        <v>149</v>
      </c>
      <c r="I41">
        <v>0</v>
      </c>
      <c r="J41">
        <v>0</v>
      </c>
      <c r="K41">
        <v>0</v>
      </c>
      <c r="L41">
        <v>0</v>
      </c>
      <c r="M41">
        <v>0</v>
      </c>
    </row>
    <row r="42" spans="1:13" x14ac:dyDescent="0.25">
      <c r="A42" t="s">
        <v>88</v>
      </c>
      <c r="B42" t="s">
        <v>89</v>
      </c>
      <c r="C42" t="s">
        <v>142</v>
      </c>
      <c r="D42" t="s">
        <v>143</v>
      </c>
      <c r="E42" t="s">
        <v>152</v>
      </c>
      <c r="F42" t="s">
        <v>1045</v>
      </c>
      <c r="G42" t="s">
        <v>149</v>
      </c>
      <c r="I42">
        <v>0</v>
      </c>
      <c r="J42">
        <v>0</v>
      </c>
      <c r="K42">
        <v>0</v>
      </c>
      <c r="L42">
        <v>0</v>
      </c>
      <c r="M42">
        <v>0</v>
      </c>
    </row>
    <row r="43" spans="1:13" x14ac:dyDescent="0.25">
      <c r="A43" t="s">
        <v>88</v>
      </c>
      <c r="B43" t="s">
        <v>89</v>
      </c>
      <c r="C43" t="s">
        <v>142</v>
      </c>
      <c r="D43" t="s">
        <v>143</v>
      </c>
      <c r="E43" t="s">
        <v>155</v>
      </c>
      <c r="F43" t="s">
        <v>1046</v>
      </c>
      <c r="G43" t="s">
        <v>104</v>
      </c>
      <c r="I43">
        <v>0</v>
      </c>
      <c r="J43">
        <v>0</v>
      </c>
      <c r="K43">
        <v>0</v>
      </c>
      <c r="L43">
        <v>0</v>
      </c>
      <c r="M43">
        <v>0</v>
      </c>
    </row>
    <row r="44" spans="1:13" x14ac:dyDescent="0.25">
      <c r="A44" t="s">
        <v>88</v>
      </c>
      <c r="B44" t="s">
        <v>89</v>
      </c>
      <c r="C44" t="s">
        <v>142</v>
      </c>
      <c r="D44" t="s">
        <v>143</v>
      </c>
      <c r="E44" t="s">
        <v>156</v>
      </c>
      <c r="F44" t="s">
        <v>1047</v>
      </c>
      <c r="G44" t="s">
        <v>23</v>
      </c>
      <c r="H44" t="s">
        <v>1401</v>
      </c>
      <c r="I44">
        <v>0</v>
      </c>
      <c r="J44">
        <v>0</v>
      </c>
      <c r="K44">
        <v>0</v>
      </c>
      <c r="L44">
        <v>0</v>
      </c>
      <c r="M44">
        <v>0</v>
      </c>
    </row>
    <row r="45" spans="1:13" x14ac:dyDescent="0.25">
      <c r="A45" t="s">
        <v>88</v>
      </c>
      <c r="B45" t="s">
        <v>89</v>
      </c>
      <c r="C45" t="s">
        <v>142</v>
      </c>
      <c r="D45" t="s">
        <v>143</v>
      </c>
      <c r="E45" t="s">
        <v>159</v>
      </c>
      <c r="F45" t="s">
        <v>1048</v>
      </c>
      <c r="G45" t="s">
        <v>96</v>
      </c>
      <c r="I45">
        <v>0</v>
      </c>
      <c r="J45">
        <v>0</v>
      </c>
      <c r="K45">
        <v>0</v>
      </c>
      <c r="L45">
        <v>0</v>
      </c>
      <c r="M45">
        <v>0</v>
      </c>
    </row>
    <row r="46" spans="1:13" x14ac:dyDescent="0.25">
      <c r="A46" t="s">
        <v>88</v>
      </c>
      <c r="B46" t="s">
        <v>89</v>
      </c>
      <c r="C46" t="s">
        <v>90</v>
      </c>
      <c r="D46" t="s">
        <v>91</v>
      </c>
      <c r="E46" t="s">
        <v>170</v>
      </c>
      <c r="F46" t="s">
        <v>1051</v>
      </c>
      <c r="G46" t="s">
        <v>31</v>
      </c>
      <c r="I46">
        <v>0</v>
      </c>
      <c r="J46">
        <v>0</v>
      </c>
      <c r="K46">
        <v>0</v>
      </c>
      <c r="L46">
        <v>0</v>
      </c>
      <c r="M46">
        <v>0</v>
      </c>
    </row>
    <row r="47" spans="1:13" x14ac:dyDescent="0.25">
      <c r="A47" t="s">
        <v>88</v>
      </c>
      <c r="B47" t="s">
        <v>89</v>
      </c>
      <c r="C47" t="s">
        <v>90</v>
      </c>
      <c r="D47" t="s">
        <v>91</v>
      </c>
      <c r="E47" t="s">
        <v>173</v>
      </c>
      <c r="F47" t="s">
        <v>1052</v>
      </c>
      <c r="G47" t="s">
        <v>23</v>
      </c>
      <c r="I47">
        <v>0</v>
      </c>
      <c r="J47">
        <v>0</v>
      </c>
      <c r="K47">
        <v>0</v>
      </c>
      <c r="L47">
        <v>0</v>
      </c>
      <c r="M47">
        <v>0</v>
      </c>
    </row>
    <row r="48" spans="1:13" x14ac:dyDescent="0.25">
      <c r="A48" t="s">
        <v>88</v>
      </c>
      <c r="B48" t="s">
        <v>89</v>
      </c>
      <c r="C48" t="s">
        <v>90</v>
      </c>
      <c r="D48" t="s">
        <v>91</v>
      </c>
      <c r="E48" t="s">
        <v>174</v>
      </c>
      <c r="F48" t="s">
        <v>1053</v>
      </c>
      <c r="G48" t="s">
        <v>23</v>
      </c>
      <c r="I48">
        <v>0</v>
      </c>
      <c r="J48">
        <v>0</v>
      </c>
      <c r="K48">
        <v>0</v>
      </c>
      <c r="L48">
        <v>0</v>
      </c>
      <c r="M48">
        <v>0</v>
      </c>
    </row>
    <row r="49" spans="1:13" x14ac:dyDescent="0.25">
      <c r="A49" t="s">
        <v>88</v>
      </c>
      <c r="B49" t="s">
        <v>89</v>
      </c>
      <c r="C49" t="s">
        <v>90</v>
      </c>
      <c r="D49" t="s">
        <v>91</v>
      </c>
      <c r="E49" t="s">
        <v>179</v>
      </c>
      <c r="F49" t="s">
        <v>1057</v>
      </c>
      <c r="G49" t="s">
        <v>130</v>
      </c>
      <c r="I49">
        <v>0</v>
      </c>
      <c r="J49">
        <v>0</v>
      </c>
      <c r="K49">
        <v>0</v>
      </c>
      <c r="L49">
        <v>0</v>
      </c>
      <c r="M49">
        <v>0</v>
      </c>
    </row>
    <row r="50" spans="1:13" x14ac:dyDescent="0.25">
      <c r="A50" t="s">
        <v>88</v>
      </c>
      <c r="B50" t="s">
        <v>89</v>
      </c>
      <c r="C50" t="s">
        <v>90</v>
      </c>
      <c r="D50" t="s">
        <v>91</v>
      </c>
      <c r="E50" t="s">
        <v>180</v>
      </c>
      <c r="F50" t="s">
        <v>1058</v>
      </c>
      <c r="G50" t="s">
        <v>149</v>
      </c>
      <c r="I50">
        <v>0</v>
      </c>
      <c r="J50">
        <v>0</v>
      </c>
      <c r="K50">
        <v>0</v>
      </c>
      <c r="L50">
        <v>0</v>
      </c>
      <c r="M50">
        <v>0</v>
      </c>
    </row>
    <row r="51" spans="1:13" x14ac:dyDescent="0.25">
      <c r="A51" t="s">
        <v>88</v>
      </c>
      <c r="B51" t="s">
        <v>89</v>
      </c>
      <c r="C51" t="s">
        <v>90</v>
      </c>
      <c r="D51" t="s">
        <v>91</v>
      </c>
      <c r="E51" t="s">
        <v>181</v>
      </c>
      <c r="F51" t="s">
        <v>1059</v>
      </c>
      <c r="G51" t="s">
        <v>31</v>
      </c>
      <c r="I51">
        <v>0</v>
      </c>
      <c r="J51">
        <v>0</v>
      </c>
      <c r="K51">
        <v>0</v>
      </c>
      <c r="L51">
        <v>0</v>
      </c>
      <c r="M51">
        <v>0</v>
      </c>
    </row>
    <row r="52" spans="1:13" x14ac:dyDescent="0.25">
      <c r="A52" t="s">
        <v>88</v>
      </c>
      <c r="B52" t="s">
        <v>89</v>
      </c>
      <c r="C52" t="s">
        <v>90</v>
      </c>
      <c r="D52" t="s">
        <v>91</v>
      </c>
      <c r="E52" t="s">
        <v>182</v>
      </c>
      <c r="F52" t="s">
        <v>1060</v>
      </c>
      <c r="G52" t="s">
        <v>31</v>
      </c>
      <c r="I52">
        <v>0</v>
      </c>
      <c r="J52">
        <v>0</v>
      </c>
      <c r="K52">
        <v>0</v>
      </c>
      <c r="L52">
        <v>0</v>
      </c>
      <c r="M52">
        <v>0</v>
      </c>
    </row>
    <row r="53" spans="1:13" x14ac:dyDescent="0.25">
      <c r="A53" t="s">
        <v>88</v>
      </c>
      <c r="B53" t="s">
        <v>89</v>
      </c>
      <c r="C53" t="s">
        <v>90</v>
      </c>
      <c r="D53" t="s">
        <v>91</v>
      </c>
      <c r="E53" t="s">
        <v>183</v>
      </c>
      <c r="F53" t="s">
        <v>1061</v>
      </c>
      <c r="G53" t="s">
        <v>31</v>
      </c>
      <c r="I53">
        <v>0</v>
      </c>
      <c r="J53">
        <v>0</v>
      </c>
      <c r="K53">
        <v>0</v>
      </c>
      <c r="L53">
        <v>0</v>
      </c>
      <c r="M53">
        <v>0</v>
      </c>
    </row>
    <row r="54" spans="1:13" x14ac:dyDescent="0.25">
      <c r="A54" t="s">
        <v>88</v>
      </c>
      <c r="B54" t="s">
        <v>89</v>
      </c>
      <c r="C54" t="s">
        <v>90</v>
      </c>
      <c r="D54" t="s">
        <v>91</v>
      </c>
      <c r="E54" t="s">
        <v>185</v>
      </c>
      <c r="F54" t="s">
        <v>1062</v>
      </c>
      <c r="G54" t="s">
        <v>31</v>
      </c>
      <c r="I54">
        <v>0</v>
      </c>
      <c r="J54">
        <v>0</v>
      </c>
      <c r="K54">
        <v>0</v>
      </c>
      <c r="L54">
        <v>0</v>
      </c>
      <c r="M54">
        <v>0</v>
      </c>
    </row>
    <row r="55" spans="1:13" x14ac:dyDescent="0.25">
      <c r="A55" t="s">
        <v>88</v>
      </c>
      <c r="B55" t="s">
        <v>89</v>
      </c>
      <c r="C55" t="s">
        <v>194</v>
      </c>
      <c r="D55" t="s">
        <v>195</v>
      </c>
      <c r="E55" t="s">
        <v>160</v>
      </c>
      <c r="F55" t="s">
        <v>1066</v>
      </c>
      <c r="G55" t="s">
        <v>31</v>
      </c>
      <c r="I55">
        <v>0</v>
      </c>
      <c r="J55">
        <v>0</v>
      </c>
      <c r="K55">
        <v>0</v>
      </c>
      <c r="L55">
        <v>0</v>
      </c>
      <c r="M55">
        <v>0</v>
      </c>
    </row>
    <row r="56" spans="1:13" x14ac:dyDescent="0.25">
      <c r="A56" t="s">
        <v>88</v>
      </c>
      <c r="B56" t="s">
        <v>89</v>
      </c>
      <c r="C56" t="s">
        <v>194</v>
      </c>
      <c r="D56" t="s">
        <v>195</v>
      </c>
      <c r="E56" t="s">
        <v>37</v>
      </c>
      <c r="F56" t="s">
        <v>1067</v>
      </c>
      <c r="G56" t="s">
        <v>96</v>
      </c>
      <c r="H56" t="s">
        <v>1411</v>
      </c>
      <c r="I56">
        <v>1000</v>
      </c>
      <c r="J56">
        <v>2500</v>
      </c>
      <c r="K56">
        <v>3000</v>
      </c>
      <c r="L56">
        <v>3500</v>
      </c>
      <c r="M56">
        <v>3500</v>
      </c>
    </row>
    <row r="57" spans="1:13" x14ac:dyDescent="0.25">
      <c r="A57" t="s">
        <v>88</v>
      </c>
      <c r="B57" t="s">
        <v>89</v>
      </c>
      <c r="C57" t="s">
        <v>194</v>
      </c>
      <c r="D57" t="s">
        <v>195</v>
      </c>
      <c r="E57" t="s">
        <v>198</v>
      </c>
      <c r="F57" t="s">
        <v>1068</v>
      </c>
      <c r="G57" t="s">
        <v>31</v>
      </c>
      <c r="I57">
        <v>0</v>
      </c>
      <c r="J57">
        <v>0</v>
      </c>
      <c r="K57">
        <v>0</v>
      </c>
      <c r="L57">
        <v>0</v>
      </c>
      <c r="M57">
        <v>0</v>
      </c>
    </row>
    <row r="58" spans="1:13" x14ac:dyDescent="0.25">
      <c r="A58" t="s">
        <v>88</v>
      </c>
      <c r="B58" t="s">
        <v>89</v>
      </c>
      <c r="C58" t="s">
        <v>194</v>
      </c>
      <c r="D58" t="s">
        <v>195</v>
      </c>
      <c r="E58" t="s">
        <v>203</v>
      </c>
      <c r="F58" t="s">
        <v>1069</v>
      </c>
      <c r="G58" t="s">
        <v>204</v>
      </c>
      <c r="I58">
        <v>0</v>
      </c>
      <c r="J58">
        <v>0</v>
      </c>
      <c r="K58">
        <v>0</v>
      </c>
      <c r="L58">
        <v>0</v>
      </c>
      <c r="M58">
        <v>0</v>
      </c>
    </row>
    <row r="59" spans="1:13" x14ac:dyDescent="0.25">
      <c r="A59" t="s">
        <v>88</v>
      </c>
      <c r="B59" t="s">
        <v>89</v>
      </c>
      <c r="C59" t="s">
        <v>194</v>
      </c>
      <c r="D59" t="s">
        <v>195</v>
      </c>
      <c r="E59" t="s">
        <v>208</v>
      </c>
      <c r="F59" t="s">
        <v>1070</v>
      </c>
      <c r="G59" t="s">
        <v>31</v>
      </c>
      <c r="I59">
        <v>0</v>
      </c>
      <c r="J59">
        <v>0</v>
      </c>
      <c r="K59">
        <v>0</v>
      </c>
      <c r="L59">
        <v>0</v>
      </c>
      <c r="M59">
        <v>0</v>
      </c>
    </row>
    <row r="60" spans="1:13" x14ac:dyDescent="0.25">
      <c r="A60" t="s">
        <v>88</v>
      </c>
      <c r="B60" t="s">
        <v>89</v>
      </c>
      <c r="C60" t="s">
        <v>194</v>
      </c>
      <c r="D60" t="s">
        <v>195</v>
      </c>
      <c r="E60" t="s">
        <v>209</v>
      </c>
      <c r="F60" t="s">
        <v>1071</v>
      </c>
      <c r="G60" t="s">
        <v>210</v>
      </c>
      <c r="I60">
        <v>0</v>
      </c>
      <c r="J60">
        <v>0</v>
      </c>
      <c r="K60">
        <v>0</v>
      </c>
      <c r="L60">
        <v>0</v>
      </c>
      <c r="M60">
        <v>0</v>
      </c>
    </row>
    <row r="61" spans="1:13" x14ac:dyDescent="0.25">
      <c r="A61" t="s">
        <v>212</v>
      </c>
      <c r="B61" t="s">
        <v>213</v>
      </c>
      <c r="C61" t="s">
        <v>214</v>
      </c>
      <c r="D61" t="s">
        <v>215</v>
      </c>
      <c r="E61" t="s">
        <v>216</v>
      </c>
      <c r="F61" t="s">
        <v>1072</v>
      </c>
      <c r="G61" t="s">
        <v>149</v>
      </c>
      <c r="H61" t="s">
        <v>1442</v>
      </c>
      <c r="I61">
        <v>5000</v>
      </c>
      <c r="J61">
        <v>5000</v>
      </c>
      <c r="K61">
        <v>15000</v>
      </c>
      <c r="L61">
        <v>17500</v>
      </c>
      <c r="M61">
        <v>20000</v>
      </c>
    </row>
    <row r="62" spans="1:13" x14ac:dyDescent="0.25">
      <c r="A62" t="s">
        <v>212</v>
      </c>
      <c r="B62" t="s">
        <v>213</v>
      </c>
      <c r="C62" t="s">
        <v>214</v>
      </c>
      <c r="D62" t="s">
        <v>215</v>
      </c>
      <c r="E62" t="s">
        <v>219</v>
      </c>
      <c r="F62" t="s">
        <v>1073</v>
      </c>
      <c r="G62" t="s">
        <v>149</v>
      </c>
      <c r="H62" t="s">
        <v>1442</v>
      </c>
      <c r="I62">
        <v>1000</v>
      </c>
      <c r="J62">
        <v>3000</v>
      </c>
      <c r="K62">
        <v>4000</v>
      </c>
      <c r="L62">
        <v>5000</v>
      </c>
      <c r="M62">
        <v>6000</v>
      </c>
    </row>
    <row r="63" spans="1:13" x14ac:dyDescent="0.25">
      <c r="A63" t="s">
        <v>212</v>
      </c>
      <c r="B63" t="s">
        <v>213</v>
      </c>
      <c r="C63" t="s">
        <v>214</v>
      </c>
      <c r="D63" t="s">
        <v>215</v>
      </c>
      <c r="E63" t="s">
        <v>221</v>
      </c>
      <c r="F63" t="s">
        <v>1074</v>
      </c>
      <c r="G63" t="s">
        <v>222</v>
      </c>
      <c r="H63" t="s">
        <v>1442</v>
      </c>
      <c r="I63">
        <v>0</v>
      </c>
      <c r="J63">
        <v>0</v>
      </c>
      <c r="K63">
        <v>0</v>
      </c>
      <c r="L63">
        <v>0</v>
      </c>
      <c r="M63">
        <v>0</v>
      </c>
    </row>
    <row r="64" spans="1:13" x14ac:dyDescent="0.25">
      <c r="A64" t="s">
        <v>212</v>
      </c>
      <c r="B64" t="s">
        <v>213</v>
      </c>
      <c r="C64" t="s">
        <v>214</v>
      </c>
      <c r="D64" t="s">
        <v>215</v>
      </c>
      <c r="E64" t="s">
        <v>226</v>
      </c>
      <c r="F64" t="s">
        <v>1075</v>
      </c>
      <c r="G64" t="s">
        <v>31</v>
      </c>
      <c r="I64">
        <v>0</v>
      </c>
      <c r="J64">
        <v>0</v>
      </c>
      <c r="K64">
        <v>0</v>
      </c>
      <c r="L64">
        <v>0</v>
      </c>
      <c r="M64">
        <v>0</v>
      </c>
    </row>
    <row r="65" spans="1:13" x14ac:dyDescent="0.25">
      <c r="A65" t="s">
        <v>212</v>
      </c>
      <c r="B65" t="s">
        <v>213</v>
      </c>
      <c r="C65" t="s">
        <v>214</v>
      </c>
      <c r="D65" t="s">
        <v>215</v>
      </c>
      <c r="E65" t="s">
        <v>229</v>
      </c>
      <c r="F65" t="s">
        <v>1076</v>
      </c>
      <c r="G65" t="s">
        <v>96</v>
      </c>
      <c r="I65">
        <v>0</v>
      </c>
      <c r="J65">
        <v>0</v>
      </c>
      <c r="K65">
        <v>0</v>
      </c>
      <c r="L65">
        <v>0</v>
      </c>
      <c r="M65">
        <v>0</v>
      </c>
    </row>
    <row r="66" spans="1:13" x14ac:dyDescent="0.25">
      <c r="A66" t="s">
        <v>212</v>
      </c>
      <c r="B66" t="s">
        <v>213</v>
      </c>
      <c r="C66" t="s">
        <v>214</v>
      </c>
      <c r="D66" t="s">
        <v>215</v>
      </c>
      <c r="E66" t="s">
        <v>231</v>
      </c>
      <c r="F66" t="s">
        <v>1077</v>
      </c>
      <c r="G66" t="s">
        <v>96</v>
      </c>
      <c r="I66">
        <v>20000</v>
      </c>
      <c r="J66">
        <v>30000</v>
      </c>
      <c r="K66">
        <v>50000</v>
      </c>
      <c r="L66">
        <v>60000</v>
      </c>
      <c r="M66">
        <v>65000</v>
      </c>
    </row>
    <row r="67" spans="1:13" x14ac:dyDescent="0.25">
      <c r="A67" t="s">
        <v>212</v>
      </c>
      <c r="B67" t="s">
        <v>213</v>
      </c>
      <c r="C67" t="s">
        <v>214</v>
      </c>
      <c r="D67" t="s">
        <v>215</v>
      </c>
      <c r="E67" t="s">
        <v>235</v>
      </c>
      <c r="F67" t="s">
        <v>1078</v>
      </c>
      <c r="G67" t="s">
        <v>236</v>
      </c>
      <c r="I67">
        <v>0</v>
      </c>
      <c r="J67">
        <v>0</v>
      </c>
      <c r="K67">
        <v>0</v>
      </c>
      <c r="L67">
        <v>0</v>
      </c>
      <c r="M67">
        <v>0</v>
      </c>
    </row>
    <row r="68" spans="1:13" x14ac:dyDescent="0.25">
      <c r="A68" t="s">
        <v>212</v>
      </c>
      <c r="B68" t="s">
        <v>213</v>
      </c>
      <c r="C68" t="s">
        <v>214</v>
      </c>
      <c r="D68" t="s">
        <v>215</v>
      </c>
      <c r="E68" t="s">
        <v>238</v>
      </c>
      <c r="F68" t="s">
        <v>1079</v>
      </c>
      <c r="G68" t="s">
        <v>239</v>
      </c>
      <c r="I68">
        <v>0</v>
      </c>
      <c r="J68">
        <v>0</v>
      </c>
      <c r="K68">
        <v>0</v>
      </c>
      <c r="L68">
        <v>0</v>
      </c>
      <c r="M68">
        <v>0</v>
      </c>
    </row>
    <row r="69" spans="1:13" x14ac:dyDescent="0.25">
      <c r="A69" t="s">
        <v>212</v>
      </c>
      <c r="B69" t="s">
        <v>213</v>
      </c>
      <c r="C69" t="s">
        <v>214</v>
      </c>
      <c r="D69" t="s">
        <v>215</v>
      </c>
      <c r="E69" t="s">
        <v>242</v>
      </c>
      <c r="F69" t="s">
        <v>1080</v>
      </c>
      <c r="G69" t="s">
        <v>243</v>
      </c>
      <c r="I69">
        <v>0</v>
      </c>
      <c r="J69">
        <v>0</v>
      </c>
      <c r="K69">
        <v>0</v>
      </c>
      <c r="L69">
        <v>0</v>
      </c>
      <c r="M69">
        <v>0</v>
      </c>
    </row>
    <row r="70" spans="1:13" x14ac:dyDescent="0.25">
      <c r="A70" t="s">
        <v>212</v>
      </c>
      <c r="B70" t="s">
        <v>213</v>
      </c>
      <c r="C70" t="s">
        <v>214</v>
      </c>
      <c r="D70" t="s">
        <v>215</v>
      </c>
      <c r="E70" t="s">
        <v>245</v>
      </c>
      <c r="F70" t="s">
        <v>1081</v>
      </c>
      <c r="G70" t="s">
        <v>31</v>
      </c>
      <c r="H70" t="s">
        <v>1442</v>
      </c>
      <c r="I70">
        <v>1000</v>
      </c>
      <c r="J70">
        <v>2000</v>
      </c>
      <c r="K70">
        <v>4000</v>
      </c>
      <c r="L70">
        <v>6000</v>
      </c>
      <c r="M70">
        <v>8000</v>
      </c>
    </row>
    <row r="71" spans="1:13" x14ac:dyDescent="0.25">
      <c r="A71" t="s">
        <v>212</v>
      </c>
      <c r="B71" t="s">
        <v>213</v>
      </c>
      <c r="C71" t="s">
        <v>247</v>
      </c>
      <c r="D71" t="s">
        <v>248</v>
      </c>
      <c r="E71" t="s">
        <v>249</v>
      </c>
      <c r="F71" t="s">
        <v>1082</v>
      </c>
      <c r="G71" t="s">
        <v>31</v>
      </c>
      <c r="H71" t="s">
        <v>1401</v>
      </c>
      <c r="I71">
        <v>0</v>
      </c>
      <c r="J71">
        <v>0</v>
      </c>
      <c r="K71">
        <v>0</v>
      </c>
      <c r="L71">
        <v>0</v>
      </c>
      <c r="M71">
        <v>0</v>
      </c>
    </row>
    <row r="72" spans="1:13" x14ac:dyDescent="0.25">
      <c r="A72" t="s">
        <v>212</v>
      </c>
      <c r="B72" t="s">
        <v>213</v>
      </c>
      <c r="C72" t="s">
        <v>247</v>
      </c>
      <c r="D72" t="s">
        <v>248</v>
      </c>
      <c r="E72" t="s">
        <v>256</v>
      </c>
      <c r="F72" t="s">
        <v>1084</v>
      </c>
      <c r="G72" t="s">
        <v>104</v>
      </c>
      <c r="I72">
        <v>0</v>
      </c>
      <c r="J72">
        <v>0</v>
      </c>
      <c r="K72">
        <v>0</v>
      </c>
      <c r="L72">
        <v>0</v>
      </c>
      <c r="M72">
        <v>0</v>
      </c>
    </row>
    <row r="73" spans="1:13" x14ac:dyDescent="0.25">
      <c r="A73" t="s">
        <v>212</v>
      </c>
      <c r="B73" t="s">
        <v>213</v>
      </c>
      <c r="C73" t="s">
        <v>247</v>
      </c>
      <c r="D73" t="s">
        <v>248</v>
      </c>
      <c r="E73" t="s">
        <v>259</v>
      </c>
      <c r="F73" t="s">
        <v>1085</v>
      </c>
      <c r="G73" t="s">
        <v>260</v>
      </c>
      <c r="I73">
        <v>0</v>
      </c>
      <c r="J73">
        <v>0</v>
      </c>
      <c r="K73">
        <v>0</v>
      </c>
      <c r="L73">
        <v>0</v>
      </c>
      <c r="M73">
        <v>0</v>
      </c>
    </row>
    <row r="74" spans="1:13" x14ac:dyDescent="0.25">
      <c r="A74" t="s">
        <v>212</v>
      </c>
      <c r="B74" t="s">
        <v>213</v>
      </c>
      <c r="C74" t="s">
        <v>247</v>
      </c>
      <c r="D74" t="s">
        <v>248</v>
      </c>
      <c r="E74" t="s">
        <v>263</v>
      </c>
      <c r="F74" t="s">
        <v>1086</v>
      </c>
      <c r="G74" t="s">
        <v>23</v>
      </c>
      <c r="H74" t="s">
        <v>1406</v>
      </c>
      <c r="I74">
        <v>500</v>
      </c>
      <c r="J74">
        <v>750</v>
      </c>
      <c r="K74">
        <v>1000</v>
      </c>
      <c r="L74">
        <v>1250</v>
      </c>
      <c r="M74">
        <v>1500</v>
      </c>
    </row>
    <row r="75" spans="1:13" x14ac:dyDescent="0.25">
      <c r="A75" t="s">
        <v>212</v>
      </c>
      <c r="B75" t="s">
        <v>213</v>
      </c>
      <c r="C75" t="s">
        <v>247</v>
      </c>
      <c r="D75" t="s">
        <v>248</v>
      </c>
      <c r="E75" t="s">
        <v>266</v>
      </c>
      <c r="F75" t="s">
        <v>1087</v>
      </c>
      <c r="G75" t="s">
        <v>267</v>
      </c>
      <c r="H75" t="s">
        <v>1442</v>
      </c>
      <c r="I75">
        <v>500</v>
      </c>
      <c r="J75">
        <v>750</v>
      </c>
      <c r="K75">
        <v>1000</v>
      </c>
      <c r="L75">
        <v>1250</v>
      </c>
      <c r="M75">
        <v>1500</v>
      </c>
    </row>
    <row r="76" spans="1:13" x14ac:dyDescent="0.25">
      <c r="A76" t="s">
        <v>212</v>
      </c>
      <c r="B76" t="s">
        <v>213</v>
      </c>
      <c r="C76" t="s">
        <v>247</v>
      </c>
      <c r="D76" t="s">
        <v>248</v>
      </c>
      <c r="E76" t="s">
        <v>270</v>
      </c>
      <c r="F76" t="s">
        <v>1088</v>
      </c>
      <c r="G76" t="s">
        <v>96</v>
      </c>
      <c r="I76">
        <v>0</v>
      </c>
      <c r="J76">
        <v>0</v>
      </c>
      <c r="K76">
        <v>0</v>
      </c>
      <c r="L76">
        <v>0</v>
      </c>
      <c r="M76">
        <v>0</v>
      </c>
    </row>
    <row r="77" spans="1:13" x14ac:dyDescent="0.25">
      <c r="A77" t="s">
        <v>212</v>
      </c>
      <c r="B77" t="s">
        <v>213</v>
      </c>
      <c r="C77" t="s">
        <v>247</v>
      </c>
      <c r="D77" t="s">
        <v>248</v>
      </c>
      <c r="E77" t="s">
        <v>273</v>
      </c>
      <c r="F77" t="s">
        <v>1089</v>
      </c>
      <c r="G77" t="s">
        <v>23</v>
      </c>
      <c r="H77" t="s">
        <v>1406</v>
      </c>
      <c r="I77">
        <v>500</v>
      </c>
      <c r="J77">
        <v>750</v>
      </c>
      <c r="K77">
        <v>1000</v>
      </c>
      <c r="L77">
        <v>1250</v>
      </c>
      <c r="M77">
        <v>1500</v>
      </c>
    </row>
    <row r="78" spans="1:13" x14ac:dyDescent="0.25">
      <c r="A78" t="s">
        <v>212</v>
      </c>
      <c r="B78" t="s">
        <v>213</v>
      </c>
      <c r="C78" t="s">
        <v>247</v>
      </c>
      <c r="D78" t="s">
        <v>248</v>
      </c>
      <c r="E78" t="s">
        <v>276</v>
      </c>
      <c r="F78" t="s">
        <v>1090</v>
      </c>
      <c r="G78" t="s">
        <v>23</v>
      </c>
      <c r="H78" t="s">
        <v>1406</v>
      </c>
      <c r="I78">
        <v>500</v>
      </c>
      <c r="J78">
        <v>750</v>
      </c>
      <c r="K78">
        <v>1000</v>
      </c>
      <c r="L78">
        <v>1250</v>
      </c>
      <c r="M78">
        <v>1500</v>
      </c>
    </row>
    <row r="79" spans="1:13" x14ac:dyDescent="0.25">
      <c r="A79" t="s">
        <v>212</v>
      </c>
      <c r="B79" t="s">
        <v>213</v>
      </c>
      <c r="C79" t="s">
        <v>247</v>
      </c>
      <c r="D79" t="s">
        <v>248</v>
      </c>
      <c r="E79" t="s">
        <v>278</v>
      </c>
      <c r="F79" t="s">
        <v>1091</v>
      </c>
      <c r="G79" t="s">
        <v>149</v>
      </c>
      <c r="I79">
        <v>0</v>
      </c>
      <c r="J79">
        <v>0</v>
      </c>
      <c r="K79">
        <v>0</v>
      </c>
      <c r="L79">
        <v>0</v>
      </c>
      <c r="M79">
        <v>0</v>
      </c>
    </row>
    <row r="80" spans="1:13" x14ac:dyDescent="0.25">
      <c r="A80" t="s">
        <v>212</v>
      </c>
      <c r="B80" t="s">
        <v>213</v>
      </c>
      <c r="C80" t="s">
        <v>247</v>
      </c>
      <c r="D80" t="s">
        <v>248</v>
      </c>
      <c r="E80" t="s">
        <v>280</v>
      </c>
      <c r="F80" t="s">
        <v>1092</v>
      </c>
      <c r="G80" t="s">
        <v>31</v>
      </c>
      <c r="H80" t="s">
        <v>1401</v>
      </c>
      <c r="I80">
        <v>0</v>
      </c>
      <c r="J80">
        <v>0</v>
      </c>
      <c r="K80">
        <v>0</v>
      </c>
      <c r="L80">
        <v>0</v>
      </c>
      <c r="M80">
        <v>0</v>
      </c>
    </row>
    <row r="81" spans="1:13" x14ac:dyDescent="0.25">
      <c r="A81" t="s">
        <v>212</v>
      </c>
      <c r="B81" t="s">
        <v>213</v>
      </c>
      <c r="C81" t="s">
        <v>283</v>
      </c>
      <c r="D81" t="s">
        <v>284</v>
      </c>
      <c r="E81" t="s">
        <v>285</v>
      </c>
      <c r="F81" t="s">
        <v>1093</v>
      </c>
      <c r="G81" t="s">
        <v>253</v>
      </c>
      <c r="H81" t="s">
        <v>1403</v>
      </c>
      <c r="I81">
        <v>0</v>
      </c>
      <c r="J81">
        <v>2000</v>
      </c>
      <c r="K81">
        <v>2500</v>
      </c>
      <c r="L81">
        <v>3000</v>
      </c>
      <c r="M81">
        <v>3500</v>
      </c>
    </row>
    <row r="82" spans="1:13" x14ac:dyDescent="0.25">
      <c r="A82" t="s">
        <v>212</v>
      </c>
      <c r="B82" t="s">
        <v>213</v>
      </c>
      <c r="C82" t="s">
        <v>283</v>
      </c>
      <c r="D82" t="s">
        <v>284</v>
      </c>
      <c r="E82" t="s">
        <v>287</v>
      </c>
      <c r="F82" t="s">
        <v>1094</v>
      </c>
      <c r="G82" t="s">
        <v>31</v>
      </c>
      <c r="I82">
        <v>0</v>
      </c>
      <c r="J82">
        <v>42500</v>
      </c>
      <c r="K82">
        <v>65000</v>
      </c>
      <c r="L82">
        <v>75000</v>
      </c>
      <c r="M82">
        <v>75000</v>
      </c>
    </row>
    <row r="83" spans="1:13" x14ac:dyDescent="0.25">
      <c r="A83" t="s">
        <v>212</v>
      </c>
      <c r="B83" t="s">
        <v>213</v>
      </c>
      <c r="C83" t="s">
        <v>283</v>
      </c>
      <c r="D83" t="s">
        <v>284</v>
      </c>
      <c r="E83" t="s">
        <v>290</v>
      </c>
      <c r="F83" t="s">
        <v>1095</v>
      </c>
      <c r="G83" t="s">
        <v>291</v>
      </c>
      <c r="I83">
        <v>0</v>
      </c>
      <c r="J83">
        <v>42500</v>
      </c>
      <c r="K83">
        <v>65000</v>
      </c>
      <c r="L83">
        <v>75000</v>
      </c>
      <c r="M83">
        <v>75000</v>
      </c>
    </row>
    <row r="84" spans="1:13" x14ac:dyDescent="0.25">
      <c r="A84" t="s">
        <v>212</v>
      </c>
      <c r="B84" t="s">
        <v>213</v>
      </c>
      <c r="C84" t="s">
        <v>283</v>
      </c>
      <c r="D84" t="s">
        <v>284</v>
      </c>
      <c r="E84" t="s">
        <v>293</v>
      </c>
      <c r="F84" t="s">
        <v>1096</v>
      </c>
      <c r="G84" t="s">
        <v>31</v>
      </c>
      <c r="I84">
        <v>0</v>
      </c>
      <c r="J84">
        <v>42500</v>
      </c>
      <c r="K84">
        <v>65000</v>
      </c>
      <c r="L84">
        <v>87500</v>
      </c>
      <c r="M84">
        <v>90000</v>
      </c>
    </row>
    <row r="85" spans="1:13" x14ac:dyDescent="0.25">
      <c r="A85" t="s">
        <v>212</v>
      </c>
      <c r="B85" t="s">
        <v>213</v>
      </c>
      <c r="C85" t="s">
        <v>283</v>
      </c>
      <c r="D85" t="s">
        <v>284</v>
      </c>
      <c r="E85" t="s">
        <v>297</v>
      </c>
      <c r="F85" t="s">
        <v>1097</v>
      </c>
      <c r="G85" t="s">
        <v>96</v>
      </c>
      <c r="H85" t="s">
        <v>1416</v>
      </c>
      <c r="I85">
        <v>0</v>
      </c>
      <c r="J85">
        <v>42500</v>
      </c>
      <c r="K85">
        <v>65000</v>
      </c>
      <c r="L85">
        <v>70000</v>
      </c>
      <c r="M85">
        <v>75000</v>
      </c>
    </row>
    <row r="86" spans="1:13" x14ac:dyDescent="0.25">
      <c r="A86" t="s">
        <v>212</v>
      </c>
      <c r="B86" t="s">
        <v>213</v>
      </c>
      <c r="C86" t="s">
        <v>283</v>
      </c>
      <c r="D86" t="s">
        <v>284</v>
      </c>
      <c r="E86" t="s">
        <v>300</v>
      </c>
      <c r="F86" t="s">
        <v>1098</v>
      </c>
      <c r="G86" t="s">
        <v>301</v>
      </c>
      <c r="H86" t="s">
        <v>1416</v>
      </c>
      <c r="I86">
        <v>0</v>
      </c>
      <c r="J86">
        <v>3000</v>
      </c>
      <c r="K86">
        <v>0</v>
      </c>
      <c r="L86">
        <v>0</v>
      </c>
      <c r="M86">
        <v>0</v>
      </c>
    </row>
    <row r="87" spans="1:13" x14ac:dyDescent="0.25">
      <c r="A87" t="s">
        <v>212</v>
      </c>
      <c r="B87" t="s">
        <v>213</v>
      </c>
      <c r="C87" t="s">
        <v>283</v>
      </c>
      <c r="D87" t="s">
        <v>284</v>
      </c>
      <c r="E87" t="s">
        <v>304</v>
      </c>
      <c r="F87" t="s">
        <v>1099</v>
      </c>
      <c r="G87" t="s">
        <v>96</v>
      </c>
      <c r="I87">
        <v>0</v>
      </c>
      <c r="J87">
        <v>0</v>
      </c>
      <c r="K87">
        <v>0</v>
      </c>
      <c r="L87">
        <v>0</v>
      </c>
      <c r="M87">
        <v>0</v>
      </c>
    </row>
    <row r="88" spans="1:13" x14ac:dyDescent="0.25">
      <c r="A88" t="s">
        <v>212</v>
      </c>
      <c r="B88" t="s">
        <v>213</v>
      </c>
      <c r="C88" t="s">
        <v>283</v>
      </c>
      <c r="D88" t="s">
        <v>284</v>
      </c>
      <c r="E88" t="s">
        <v>306</v>
      </c>
      <c r="F88" t="s">
        <v>1100</v>
      </c>
      <c r="G88" t="s">
        <v>31</v>
      </c>
      <c r="I88">
        <v>0</v>
      </c>
      <c r="J88">
        <v>0</v>
      </c>
      <c r="K88">
        <v>0</v>
      </c>
      <c r="L88">
        <v>0</v>
      </c>
      <c r="M88">
        <v>0</v>
      </c>
    </row>
    <row r="89" spans="1:13" x14ac:dyDescent="0.25">
      <c r="A89" t="s">
        <v>212</v>
      </c>
      <c r="B89" t="s">
        <v>213</v>
      </c>
      <c r="C89" t="s">
        <v>283</v>
      </c>
      <c r="D89" t="s">
        <v>284</v>
      </c>
      <c r="E89" t="s">
        <v>309</v>
      </c>
      <c r="F89" t="s">
        <v>1101</v>
      </c>
      <c r="G89" t="s">
        <v>31</v>
      </c>
      <c r="I89">
        <v>0</v>
      </c>
      <c r="J89">
        <v>42500</v>
      </c>
      <c r="K89">
        <v>65000</v>
      </c>
      <c r="L89">
        <v>75000</v>
      </c>
      <c r="M89">
        <v>80000</v>
      </c>
    </row>
    <row r="90" spans="1:13" x14ac:dyDescent="0.25">
      <c r="A90" t="s">
        <v>212</v>
      </c>
      <c r="B90" t="s">
        <v>213</v>
      </c>
      <c r="C90" t="s">
        <v>214</v>
      </c>
      <c r="D90" t="s">
        <v>215</v>
      </c>
      <c r="E90" t="s">
        <v>995</v>
      </c>
      <c r="F90" t="s">
        <v>1387</v>
      </c>
      <c r="G90" t="s">
        <v>31</v>
      </c>
      <c r="I90">
        <v>0</v>
      </c>
      <c r="J90">
        <v>0</v>
      </c>
      <c r="K90">
        <v>0</v>
      </c>
      <c r="L90">
        <v>0</v>
      </c>
      <c r="M90">
        <v>0</v>
      </c>
    </row>
    <row r="91" spans="1:13" x14ac:dyDescent="0.25">
      <c r="A91" t="s">
        <v>212</v>
      </c>
      <c r="B91" t="s">
        <v>213</v>
      </c>
      <c r="C91" t="s">
        <v>247</v>
      </c>
      <c r="D91" t="s">
        <v>248</v>
      </c>
      <c r="E91" t="s">
        <v>996</v>
      </c>
      <c r="F91" t="s">
        <v>1388</v>
      </c>
      <c r="G91" t="s">
        <v>997</v>
      </c>
      <c r="I91">
        <v>0</v>
      </c>
      <c r="J91">
        <v>4000</v>
      </c>
      <c r="K91">
        <v>0</v>
      </c>
      <c r="L91">
        <v>0</v>
      </c>
      <c r="M91">
        <v>0</v>
      </c>
    </row>
    <row r="92" spans="1:13" x14ac:dyDescent="0.25">
      <c r="A92" t="s">
        <v>212</v>
      </c>
      <c r="B92" t="s">
        <v>213</v>
      </c>
      <c r="C92" t="s">
        <v>247</v>
      </c>
      <c r="D92" t="s">
        <v>248</v>
      </c>
      <c r="E92" t="s">
        <v>998</v>
      </c>
      <c r="F92" t="s">
        <v>1389</v>
      </c>
      <c r="G92" t="s">
        <v>31</v>
      </c>
      <c r="I92">
        <v>0</v>
      </c>
      <c r="J92">
        <v>60000</v>
      </c>
      <c r="K92">
        <v>0</v>
      </c>
      <c r="L92">
        <v>0</v>
      </c>
      <c r="M92">
        <v>0</v>
      </c>
    </row>
    <row r="93" spans="1:13" x14ac:dyDescent="0.25">
      <c r="A93" t="s">
        <v>212</v>
      </c>
      <c r="B93" t="s">
        <v>213</v>
      </c>
      <c r="C93" t="s">
        <v>247</v>
      </c>
      <c r="D93" t="s">
        <v>248</v>
      </c>
      <c r="E93" t="s">
        <v>1000</v>
      </c>
      <c r="F93" t="s">
        <v>1390</v>
      </c>
      <c r="G93" t="s">
        <v>31</v>
      </c>
      <c r="H93" t="s">
        <v>1406</v>
      </c>
      <c r="I93">
        <v>500</v>
      </c>
      <c r="J93">
        <v>750</v>
      </c>
      <c r="K93">
        <v>1000</v>
      </c>
      <c r="L93">
        <v>1250</v>
      </c>
      <c r="M93">
        <v>1500</v>
      </c>
    </row>
    <row r="94" spans="1:13" x14ac:dyDescent="0.25">
      <c r="A94" t="s">
        <v>212</v>
      </c>
      <c r="B94" t="s">
        <v>213</v>
      </c>
      <c r="C94" t="s">
        <v>247</v>
      </c>
      <c r="D94" t="s">
        <v>248</v>
      </c>
      <c r="E94" t="s">
        <v>1001</v>
      </c>
      <c r="F94" t="s">
        <v>1391</v>
      </c>
      <c r="G94" t="s">
        <v>31</v>
      </c>
      <c r="H94" t="s">
        <v>1406</v>
      </c>
      <c r="I94">
        <v>500</v>
      </c>
      <c r="J94">
        <v>750</v>
      </c>
      <c r="K94">
        <v>1000</v>
      </c>
      <c r="L94">
        <v>1250</v>
      </c>
      <c r="M94">
        <v>1500</v>
      </c>
    </row>
    <row r="95" spans="1:13" x14ac:dyDescent="0.25">
      <c r="A95" t="s">
        <v>212</v>
      </c>
      <c r="B95" t="s">
        <v>213</v>
      </c>
      <c r="C95" t="s">
        <v>247</v>
      </c>
      <c r="D95" t="s">
        <v>248</v>
      </c>
      <c r="E95" t="s">
        <v>1003</v>
      </c>
      <c r="F95" t="s">
        <v>1392</v>
      </c>
      <c r="G95" t="s">
        <v>31</v>
      </c>
      <c r="I95">
        <v>0</v>
      </c>
      <c r="J95">
        <v>0</v>
      </c>
      <c r="K95">
        <v>0</v>
      </c>
      <c r="L95">
        <v>0</v>
      </c>
      <c r="M95">
        <v>0</v>
      </c>
    </row>
    <row r="96" spans="1:13" x14ac:dyDescent="0.25">
      <c r="A96" t="s">
        <v>311</v>
      </c>
      <c r="B96" t="s">
        <v>312</v>
      </c>
      <c r="C96" t="s">
        <v>313</v>
      </c>
      <c r="D96" t="s">
        <v>314</v>
      </c>
      <c r="E96" t="s">
        <v>315</v>
      </c>
      <c r="F96" t="s">
        <v>1102</v>
      </c>
      <c r="G96" t="s">
        <v>31</v>
      </c>
      <c r="H96" t="s">
        <v>1407</v>
      </c>
      <c r="I96">
        <v>1000</v>
      </c>
      <c r="J96">
        <v>1500</v>
      </c>
      <c r="K96">
        <v>1750</v>
      </c>
      <c r="L96">
        <v>2000</v>
      </c>
      <c r="M96">
        <v>2500</v>
      </c>
    </row>
    <row r="97" spans="1:13" x14ac:dyDescent="0.25">
      <c r="A97" t="s">
        <v>311</v>
      </c>
      <c r="B97" t="s">
        <v>312</v>
      </c>
      <c r="C97" t="s">
        <v>318</v>
      </c>
      <c r="D97" t="s">
        <v>319</v>
      </c>
      <c r="E97" t="s">
        <v>320</v>
      </c>
      <c r="F97" t="s">
        <v>1103</v>
      </c>
      <c r="G97" t="s">
        <v>31</v>
      </c>
      <c r="H97" t="s">
        <v>1417</v>
      </c>
      <c r="I97">
        <v>0</v>
      </c>
      <c r="J97">
        <v>40000</v>
      </c>
      <c r="K97">
        <v>40000</v>
      </c>
      <c r="L97">
        <v>40000</v>
      </c>
      <c r="M97">
        <v>40000</v>
      </c>
    </row>
    <row r="98" spans="1:13" x14ac:dyDescent="0.25">
      <c r="A98" t="s">
        <v>311</v>
      </c>
      <c r="B98" t="s">
        <v>312</v>
      </c>
      <c r="C98" t="s">
        <v>313</v>
      </c>
      <c r="D98" t="s">
        <v>314</v>
      </c>
      <c r="E98" t="s">
        <v>323</v>
      </c>
      <c r="F98" t="s">
        <v>1104</v>
      </c>
      <c r="G98" t="s">
        <v>324</v>
      </c>
      <c r="H98" t="s">
        <v>1407</v>
      </c>
      <c r="I98">
        <v>200</v>
      </c>
      <c r="J98">
        <v>250</v>
      </c>
      <c r="K98">
        <v>300</v>
      </c>
      <c r="L98">
        <v>350</v>
      </c>
      <c r="M98">
        <v>400</v>
      </c>
    </row>
    <row r="99" spans="1:13" x14ac:dyDescent="0.25">
      <c r="A99" t="s">
        <v>311</v>
      </c>
      <c r="B99" t="s">
        <v>312</v>
      </c>
      <c r="C99" t="s">
        <v>313</v>
      </c>
      <c r="D99" t="s">
        <v>314</v>
      </c>
      <c r="E99" t="s">
        <v>327</v>
      </c>
      <c r="F99" t="s">
        <v>1105</v>
      </c>
      <c r="G99" t="s">
        <v>328</v>
      </c>
      <c r="I99">
        <v>0</v>
      </c>
      <c r="J99">
        <v>0</v>
      </c>
      <c r="K99">
        <v>0</v>
      </c>
      <c r="L99">
        <v>0</v>
      </c>
      <c r="M99">
        <v>0</v>
      </c>
    </row>
    <row r="100" spans="1:13" x14ac:dyDescent="0.25">
      <c r="A100" t="s">
        <v>311</v>
      </c>
      <c r="B100" t="s">
        <v>312</v>
      </c>
      <c r="C100" t="s">
        <v>313</v>
      </c>
      <c r="D100" t="s">
        <v>314</v>
      </c>
      <c r="E100" t="s">
        <v>330</v>
      </c>
      <c r="F100" t="s">
        <v>1106</v>
      </c>
      <c r="G100" t="s">
        <v>331</v>
      </c>
      <c r="I100">
        <v>0</v>
      </c>
      <c r="J100">
        <v>0</v>
      </c>
      <c r="K100">
        <v>0</v>
      </c>
      <c r="L100">
        <v>0</v>
      </c>
      <c r="M100">
        <v>0</v>
      </c>
    </row>
    <row r="101" spans="1:13" x14ac:dyDescent="0.25">
      <c r="A101" t="s">
        <v>311</v>
      </c>
      <c r="B101" t="s">
        <v>312</v>
      </c>
      <c r="C101" t="s">
        <v>313</v>
      </c>
      <c r="D101" t="s">
        <v>314</v>
      </c>
      <c r="E101" t="s">
        <v>333</v>
      </c>
      <c r="F101" t="s">
        <v>1107</v>
      </c>
      <c r="G101" t="s">
        <v>334</v>
      </c>
      <c r="I101">
        <v>0</v>
      </c>
      <c r="J101">
        <v>0</v>
      </c>
      <c r="K101">
        <v>0</v>
      </c>
      <c r="L101">
        <v>0</v>
      </c>
      <c r="M101">
        <v>0</v>
      </c>
    </row>
    <row r="102" spans="1:13" x14ac:dyDescent="0.25">
      <c r="A102" t="s">
        <v>311</v>
      </c>
      <c r="B102" t="s">
        <v>312</v>
      </c>
      <c r="C102" t="s">
        <v>313</v>
      </c>
      <c r="D102" t="s">
        <v>314</v>
      </c>
      <c r="E102" t="s">
        <v>336</v>
      </c>
      <c r="F102" t="s">
        <v>1108</v>
      </c>
      <c r="G102" t="s">
        <v>337</v>
      </c>
      <c r="I102">
        <v>0</v>
      </c>
      <c r="J102">
        <v>0</v>
      </c>
      <c r="K102">
        <v>0</v>
      </c>
      <c r="L102">
        <v>0</v>
      </c>
      <c r="M102">
        <v>0</v>
      </c>
    </row>
    <row r="103" spans="1:13" x14ac:dyDescent="0.25">
      <c r="A103" t="s">
        <v>311</v>
      </c>
      <c r="B103" t="s">
        <v>312</v>
      </c>
      <c r="C103" t="s">
        <v>313</v>
      </c>
      <c r="D103" t="s">
        <v>314</v>
      </c>
      <c r="E103" t="s">
        <v>340</v>
      </c>
      <c r="F103" t="s">
        <v>1109</v>
      </c>
      <c r="G103" t="s">
        <v>337</v>
      </c>
      <c r="I103">
        <v>0</v>
      </c>
      <c r="J103">
        <v>0</v>
      </c>
      <c r="K103">
        <v>0</v>
      </c>
      <c r="L103">
        <v>0</v>
      </c>
      <c r="M103">
        <v>0</v>
      </c>
    </row>
    <row r="104" spans="1:13" x14ac:dyDescent="0.25">
      <c r="A104" t="s">
        <v>311</v>
      </c>
      <c r="B104" t="s">
        <v>312</v>
      </c>
      <c r="C104" t="s">
        <v>313</v>
      </c>
      <c r="D104" t="s">
        <v>314</v>
      </c>
      <c r="E104" t="s">
        <v>342</v>
      </c>
      <c r="F104" t="s">
        <v>1110</v>
      </c>
      <c r="G104" t="s">
        <v>337</v>
      </c>
      <c r="I104">
        <v>0</v>
      </c>
      <c r="J104">
        <v>30000</v>
      </c>
      <c r="K104">
        <v>20000</v>
      </c>
      <c r="L104">
        <v>10000</v>
      </c>
      <c r="M104">
        <v>10000</v>
      </c>
    </row>
    <row r="105" spans="1:13" x14ac:dyDescent="0.25">
      <c r="A105" t="s">
        <v>311</v>
      </c>
      <c r="B105" t="s">
        <v>312</v>
      </c>
      <c r="C105" t="s">
        <v>313</v>
      </c>
      <c r="D105" t="s">
        <v>314</v>
      </c>
      <c r="E105" t="s">
        <v>344</v>
      </c>
      <c r="F105" t="s">
        <v>1111</v>
      </c>
      <c r="G105" t="s">
        <v>345</v>
      </c>
      <c r="I105">
        <v>0</v>
      </c>
      <c r="J105">
        <v>30000</v>
      </c>
      <c r="K105">
        <v>20000</v>
      </c>
      <c r="L105">
        <v>10000</v>
      </c>
      <c r="M105">
        <v>10000</v>
      </c>
    </row>
    <row r="106" spans="1:13" x14ac:dyDescent="0.25">
      <c r="A106" t="s">
        <v>311</v>
      </c>
      <c r="B106" t="s">
        <v>312</v>
      </c>
      <c r="C106" t="s">
        <v>313</v>
      </c>
      <c r="D106" t="s">
        <v>314</v>
      </c>
      <c r="E106" t="s">
        <v>348</v>
      </c>
      <c r="F106" t="s">
        <v>1112</v>
      </c>
      <c r="G106" t="s">
        <v>31</v>
      </c>
      <c r="I106">
        <v>0</v>
      </c>
      <c r="J106">
        <v>30000</v>
      </c>
      <c r="K106">
        <v>20000</v>
      </c>
      <c r="L106">
        <v>10000</v>
      </c>
      <c r="M106">
        <v>10000</v>
      </c>
    </row>
    <row r="107" spans="1:13" x14ac:dyDescent="0.25">
      <c r="A107" t="s">
        <v>311</v>
      </c>
      <c r="B107" t="s">
        <v>312</v>
      </c>
      <c r="C107" t="s">
        <v>313</v>
      </c>
      <c r="D107" t="s">
        <v>314</v>
      </c>
      <c r="E107" t="s">
        <v>350</v>
      </c>
      <c r="F107" t="s">
        <v>1113</v>
      </c>
      <c r="G107" t="s">
        <v>31</v>
      </c>
      <c r="I107">
        <v>0</v>
      </c>
      <c r="J107">
        <v>30000</v>
      </c>
      <c r="K107">
        <v>20000</v>
      </c>
      <c r="L107">
        <v>10000</v>
      </c>
      <c r="M107">
        <v>10000</v>
      </c>
    </row>
    <row r="108" spans="1:13" x14ac:dyDescent="0.25">
      <c r="A108" t="s">
        <v>311</v>
      </c>
      <c r="B108" t="s">
        <v>312</v>
      </c>
      <c r="C108" t="s">
        <v>313</v>
      </c>
      <c r="D108" t="s">
        <v>314</v>
      </c>
      <c r="E108" t="s">
        <v>352</v>
      </c>
      <c r="F108" t="s">
        <v>1114</v>
      </c>
      <c r="G108" t="s">
        <v>31</v>
      </c>
      <c r="I108">
        <v>0</v>
      </c>
      <c r="J108">
        <v>30000</v>
      </c>
      <c r="K108">
        <v>20000</v>
      </c>
      <c r="L108">
        <v>10000</v>
      </c>
      <c r="M108">
        <v>10000</v>
      </c>
    </row>
    <row r="109" spans="1:13" x14ac:dyDescent="0.25">
      <c r="A109" t="s">
        <v>311</v>
      </c>
      <c r="B109" t="s">
        <v>312</v>
      </c>
      <c r="C109" t="s">
        <v>313</v>
      </c>
      <c r="D109" t="s">
        <v>314</v>
      </c>
      <c r="E109" t="s">
        <v>354</v>
      </c>
      <c r="F109" t="s">
        <v>1115</v>
      </c>
      <c r="G109" t="s">
        <v>355</v>
      </c>
      <c r="H109" t="s">
        <v>1401</v>
      </c>
      <c r="I109">
        <v>0</v>
      </c>
      <c r="J109">
        <v>0</v>
      </c>
      <c r="K109">
        <v>0</v>
      </c>
      <c r="L109">
        <v>0</v>
      </c>
      <c r="M109">
        <v>0</v>
      </c>
    </row>
    <row r="110" spans="1:13" x14ac:dyDescent="0.25">
      <c r="A110" t="s">
        <v>311</v>
      </c>
      <c r="B110" t="s">
        <v>312</v>
      </c>
      <c r="C110" t="s">
        <v>313</v>
      </c>
      <c r="D110" t="s">
        <v>314</v>
      </c>
      <c r="E110" t="s">
        <v>358</v>
      </c>
      <c r="F110" t="s">
        <v>1116</v>
      </c>
      <c r="G110" t="s">
        <v>31</v>
      </c>
      <c r="H110" t="s">
        <v>1401</v>
      </c>
      <c r="I110">
        <v>0</v>
      </c>
      <c r="J110">
        <v>0</v>
      </c>
      <c r="K110">
        <v>0</v>
      </c>
      <c r="L110">
        <v>0</v>
      </c>
      <c r="M110">
        <v>0</v>
      </c>
    </row>
    <row r="111" spans="1:13" x14ac:dyDescent="0.25">
      <c r="A111" t="s">
        <v>311</v>
      </c>
      <c r="B111" t="s">
        <v>312</v>
      </c>
      <c r="C111" t="s">
        <v>313</v>
      </c>
      <c r="D111" t="s">
        <v>314</v>
      </c>
      <c r="E111" t="s">
        <v>360</v>
      </c>
      <c r="F111" t="s">
        <v>1117</v>
      </c>
      <c r="G111" t="s">
        <v>31</v>
      </c>
      <c r="I111">
        <v>0</v>
      </c>
      <c r="J111">
        <v>0</v>
      </c>
      <c r="K111">
        <v>0</v>
      </c>
      <c r="L111">
        <v>0</v>
      </c>
      <c r="M111">
        <v>0</v>
      </c>
    </row>
    <row r="112" spans="1:13" x14ac:dyDescent="0.25">
      <c r="A112" t="s">
        <v>311</v>
      </c>
      <c r="B112" t="s">
        <v>312</v>
      </c>
      <c r="C112" t="s">
        <v>313</v>
      </c>
      <c r="D112" t="s">
        <v>314</v>
      </c>
      <c r="E112" t="s">
        <v>363</v>
      </c>
      <c r="F112" t="s">
        <v>1118</v>
      </c>
      <c r="G112" t="s">
        <v>149</v>
      </c>
      <c r="I112">
        <v>0</v>
      </c>
      <c r="J112">
        <v>0</v>
      </c>
      <c r="K112">
        <v>0</v>
      </c>
      <c r="L112">
        <v>0</v>
      </c>
      <c r="M112">
        <v>0</v>
      </c>
    </row>
    <row r="113" spans="1:13" x14ac:dyDescent="0.25">
      <c r="A113" t="s">
        <v>311</v>
      </c>
      <c r="B113" t="s">
        <v>312</v>
      </c>
      <c r="C113" t="s">
        <v>313</v>
      </c>
      <c r="D113" t="s">
        <v>314</v>
      </c>
      <c r="E113" t="s">
        <v>365</v>
      </c>
      <c r="F113" t="s">
        <v>1119</v>
      </c>
      <c r="G113" t="s">
        <v>366</v>
      </c>
      <c r="I113">
        <v>0</v>
      </c>
      <c r="J113">
        <v>0</v>
      </c>
      <c r="K113">
        <v>0</v>
      </c>
      <c r="L113">
        <v>0</v>
      </c>
      <c r="M113">
        <v>0</v>
      </c>
    </row>
    <row r="114" spans="1:13" x14ac:dyDescent="0.25">
      <c r="A114" t="s">
        <v>311</v>
      </c>
      <c r="B114" t="s">
        <v>312</v>
      </c>
      <c r="C114" t="s">
        <v>313</v>
      </c>
      <c r="D114" t="s">
        <v>314</v>
      </c>
      <c r="E114" t="s">
        <v>368</v>
      </c>
      <c r="F114" t="s">
        <v>1120</v>
      </c>
      <c r="G114" t="s">
        <v>31</v>
      </c>
      <c r="I114">
        <v>0</v>
      </c>
      <c r="J114">
        <v>0</v>
      </c>
      <c r="K114">
        <v>0</v>
      </c>
      <c r="L114">
        <v>0</v>
      </c>
      <c r="M114">
        <v>0</v>
      </c>
    </row>
    <row r="115" spans="1:13" x14ac:dyDescent="0.25">
      <c r="A115" t="s">
        <v>311</v>
      </c>
      <c r="B115" t="s">
        <v>312</v>
      </c>
      <c r="C115" t="s">
        <v>313</v>
      </c>
      <c r="D115" t="s">
        <v>314</v>
      </c>
      <c r="E115" t="s">
        <v>371</v>
      </c>
      <c r="F115" t="s">
        <v>1121</v>
      </c>
      <c r="G115" t="s">
        <v>372</v>
      </c>
      <c r="I115">
        <v>0</v>
      </c>
      <c r="J115">
        <v>0</v>
      </c>
      <c r="K115">
        <v>0</v>
      </c>
      <c r="L115">
        <v>0</v>
      </c>
      <c r="M115">
        <v>0</v>
      </c>
    </row>
    <row r="116" spans="1:13" x14ac:dyDescent="0.25">
      <c r="A116" t="s">
        <v>311</v>
      </c>
      <c r="B116" t="s">
        <v>312</v>
      </c>
      <c r="C116" t="s">
        <v>313</v>
      </c>
      <c r="D116" t="s">
        <v>314</v>
      </c>
      <c r="E116" t="s">
        <v>375</v>
      </c>
      <c r="F116" t="s">
        <v>1122</v>
      </c>
      <c r="G116" t="s">
        <v>372</v>
      </c>
      <c r="I116">
        <v>0</v>
      </c>
      <c r="J116">
        <v>0</v>
      </c>
      <c r="K116">
        <v>0</v>
      </c>
      <c r="L116">
        <v>0</v>
      </c>
      <c r="M116">
        <v>0</v>
      </c>
    </row>
    <row r="117" spans="1:13" x14ac:dyDescent="0.25">
      <c r="A117" t="s">
        <v>311</v>
      </c>
      <c r="B117" t="s">
        <v>312</v>
      </c>
      <c r="C117" t="s">
        <v>313</v>
      </c>
      <c r="D117" t="s">
        <v>314</v>
      </c>
      <c r="E117" t="s">
        <v>378</v>
      </c>
      <c r="F117" t="s">
        <v>1123</v>
      </c>
      <c r="G117" t="s">
        <v>31</v>
      </c>
      <c r="I117">
        <v>0</v>
      </c>
      <c r="J117">
        <v>0</v>
      </c>
      <c r="K117">
        <v>0</v>
      </c>
      <c r="L117">
        <v>0</v>
      </c>
      <c r="M117">
        <v>0</v>
      </c>
    </row>
    <row r="118" spans="1:13" x14ac:dyDescent="0.25">
      <c r="A118" t="s">
        <v>311</v>
      </c>
      <c r="B118" t="s">
        <v>312</v>
      </c>
      <c r="C118" t="s">
        <v>313</v>
      </c>
      <c r="D118" t="s">
        <v>314</v>
      </c>
      <c r="E118" t="s">
        <v>381</v>
      </c>
      <c r="F118" t="s">
        <v>1124</v>
      </c>
      <c r="G118" t="s">
        <v>372</v>
      </c>
      <c r="I118">
        <v>0</v>
      </c>
      <c r="J118">
        <v>0</v>
      </c>
      <c r="K118">
        <v>0</v>
      </c>
      <c r="L118">
        <v>0</v>
      </c>
      <c r="M118">
        <v>0</v>
      </c>
    </row>
    <row r="119" spans="1:13" x14ac:dyDescent="0.25">
      <c r="A119" t="s">
        <v>311</v>
      </c>
      <c r="B119" t="s">
        <v>312</v>
      </c>
      <c r="C119" t="s">
        <v>313</v>
      </c>
      <c r="D119" t="s">
        <v>314</v>
      </c>
      <c r="E119" t="s">
        <v>383</v>
      </c>
      <c r="F119" t="s">
        <v>1125</v>
      </c>
      <c r="G119" t="s">
        <v>372</v>
      </c>
      <c r="I119">
        <v>0</v>
      </c>
      <c r="J119">
        <v>0</v>
      </c>
      <c r="K119">
        <v>0</v>
      </c>
      <c r="L119">
        <v>0</v>
      </c>
      <c r="M119">
        <v>0</v>
      </c>
    </row>
    <row r="120" spans="1:13" x14ac:dyDescent="0.25">
      <c r="A120" t="s">
        <v>311</v>
      </c>
      <c r="B120" t="s">
        <v>312</v>
      </c>
      <c r="C120" t="s">
        <v>313</v>
      </c>
      <c r="D120" t="s">
        <v>314</v>
      </c>
      <c r="E120" t="s">
        <v>386</v>
      </c>
      <c r="F120" t="s">
        <v>1126</v>
      </c>
      <c r="G120" t="s">
        <v>372</v>
      </c>
      <c r="I120">
        <v>0</v>
      </c>
      <c r="J120">
        <v>0</v>
      </c>
      <c r="K120">
        <v>0</v>
      </c>
      <c r="L120">
        <v>0</v>
      </c>
      <c r="M120">
        <v>0</v>
      </c>
    </row>
    <row r="121" spans="1:13" x14ac:dyDescent="0.25">
      <c r="A121" t="s">
        <v>311</v>
      </c>
      <c r="B121" t="s">
        <v>312</v>
      </c>
      <c r="C121" t="s">
        <v>313</v>
      </c>
      <c r="D121" t="s">
        <v>314</v>
      </c>
      <c r="E121" t="s">
        <v>388</v>
      </c>
      <c r="F121" t="s">
        <v>1127</v>
      </c>
      <c r="G121" t="s">
        <v>372</v>
      </c>
      <c r="I121">
        <v>0</v>
      </c>
      <c r="J121">
        <v>0</v>
      </c>
      <c r="K121">
        <v>0</v>
      </c>
      <c r="L121">
        <v>0</v>
      </c>
      <c r="M121">
        <v>0</v>
      </c>
    </row>
    <row r="122" spans="1:13" x14ac:dyDescent="0.25">
      <c r="A122" t="s">
        <v>311</v>
      </c>
      <c r="B122" t="s">
        <v>312</v>
      </c>
      <c r="C122" t="s">
        <v>313</v>
      </c>
      <c r="D122" t="s">
        <v>314</v>
      </c>
      <c r="E122" t="s">
        <v>390</v>
      </c>
      <c r="F122" t="s">
        <v>1128</v>
      </c>
      <c r="G122" t="s">
        <v>372</v>
      </c>
      <c r="I122">
        <v>0</v>
      </c>
      <c r="J122">
        <v>0</v>
      </c>
      <c r="K122">
        <v>0</v>
      </c>
      <c r="L122">
        <v>0</v>
      </c>
      <c r="M122">
        <v>0</v>
      </c>
    </row>
    <row r="123" spans="1:13" x14ac:dyDescent="0.25">
      <c r="A123" t="s">
        <v>311</v>
      </c>
      <c r="B123" t="s">
        <v>312</v>
      </c>
      <c r="C123" t="s">
        <v>318</v>
      </c>
      <c r="D123" t="s">
        <v>319</v>
      </c>
      <c r="E123" t="s">
        <v>392</v>
      </c>
      <c r="F123" t="s">
        <v>1129</v>
      </c>
      <c r="G123" t="s">
        <v>372</v>
      </c>
      <c r="H123" t="s">
        <v>1442</v>
      </c>
      <c r="I123">
        <v>1000</v>
      </c>
      <c r="J123">
        <v>1500</v>
      </c>
      <c r="K123">
        <v>2000</v>
      </c>
      <c r="L123">
        <v>2500</v>
      </c>
      <c r="M123">
        <v>3000</v>
      </c>
    </row>
    <row r="124" spans="1:13" x14ac:dyDescent="0.25">
      <c r="A124" t="s">
        <v>311</v>
      </c>
      <c r="B124" t="s">
        <v>312</v>
      </c>
      <c r="C124" t="s">
        <v>394</v>
      </c>
      <c r="D124" t="s">
        <v>395</v>
      </c>
      <c r="E124" t="s">
        <v>396</v>
      </c>
      <c r="F124" t="s">
        <v>1130</v>
      </c>
      <c r="G124" t="s">
        <v>397</v>
      </c>
      <c r="I124">
        <v>0</v>
      </c>
      <c r="J124">
        <v>0</v>
      </c>
      <c r="K124">
        <v>0</v>
      </c>
      <c r="L124">
        <v>0</v>
      </c>
      <c r="M124">
        <v>0</v>
      </c>
    </row>
    <row r="125" spans="1:13" x14ac:dyDescent="0.25">
      <c r="A125" t="s">
        <v>311</v>
      </c>
      <c r="B125" t="s">
        <v>312</v>
      </c>
      <c r="C125" t="s">
        <v>394</v>
      </c>
      <c r="D125" t="s">
        <v>395</v>
      </c>
      <c r="E125" t="s">
        <v>400</v>
      </c>
      <c r="F125" t="s">
        <v>1131</v>
      </c>
      <c r="G125" t="s">
        <v>401</v>
      </c>
      <c r="H125" t="s">
        <v>1458</v>
      </c>
      <c r="I125">
        <v>500</v>
      </c>
      <c r="J125">
        <v>1000</v>
      </c>
      <c r="K125">
        <v>1500</v>
      </c>
      <c r="L125">
        <v>2000</v>
      </c>
      <c r="M125">
        <v>2500</v>
      </c>
    </row>
    <row r="126" spans="1:13" x14ac:dyDescent="0.25">
      <c r="A126" t="s">
        <v>311</v>
      </c>
      <c r="B126" t="s">
        <v>312</v>
      </c>
      <c r="C126" t="s">
        <v>394</v>
      </c>
      <c r="D126" t="s">
        <v>395</v>
      </c>
      <c r="E126" t="s">
        <v>403</v>
      </c>
      <c r="F126" t="s">
        <v>1132</v>
      </c>
      <c r="G126" t="s">
        <v>404</v>
      </c>
      <c r="I126">
        <v>0</v>
      </c>
      <c r="J126">
        <v>0</v>
      </c>
      <c r="K126">
        <v>0</v>
      </c>
      <c r="L126">
        <v>0</v>
      </c>
      <c r="M126">
        <v>0</v>
      </c>
    </row>
    <row r="127" spans="1:13" x14ac:dyDescent="0.25">
      <c r="A127" t="s">
        <v>311</v>
      </c>
      <c r="B127" t="s">
        <v>312</v>
      </c>
      <c r="C127" t="s">
        <v>394</v>
      </c>
      <c r="D127" t="s">
        <v>395</v>
      </c>
      <c r="E127" t="s">
        <v>405</v>
      </c>
      <c r="F127" t="s">
        <v>1133</v>
      </c>
      <c r="G127" t="s">
        <v>406</v>
      </c>
      <c r="I127">
        <v>0</v>
      </c>
      <c r="J127">
        <v>0</v>
      </c>
      <c r="K127">
        <v>0</v>
      </c>
      <c r="L127">
        <v>0</v>
      </c>
      <c r="M127">
        <v>0</v>
      </c>
    </row>
    <row r="128" spans="1:13" x14ac:dyDescent="0.25">
      <c r="A128" t="s">
        <v>311</v>
      </c>
      <c r="B128" t="s">
        <v>312</v>
      </c>
      <c r="C128" t="s">
        <v>394</v>
      </c>
      <c r="D128" t="s">
        <v>395</v>
      </c>
      <c r="E128" t="s">
        <v>408</v>
      </c>
      <c r="F128" t="s">
        <v>1134</v>
      </c>
      <c r="G128" t="s">
        <v>31</v>
      </c>
      <c r="I128">
        <v>0</v>
      </c>
      <c r="J128">
        <v>0</v>
      </c>
      <c r="K128">
        <v>0</v>
      </c>
      <c r="L128">
        <v>0</v>
      </c>
      <c r="M128">
        <v>0</v>
      </c>
    </row>
    <row r="129" spans="1:13" x14ac:dyDescent="0.25">
      <c r="A129" t="s">
        <v>311</v>
      </c>
      <c r="B129" t="s">
        <v>312</v>
      </c>
      <c r="C129" t="s">
        <v>394</v>
      </c>
      <c r="D129" t="s">
        <v>395</v>
      </c>
      <c r="E129" t="s">
        <v>994</v>
      </c>
      <c r="F129" t="s">
        <v>1386</v>
      </c>
      <c r="G129" t="s">
        <v>31</v>
      </c>
      <c r="I129">
        <v>0</v>
      </c>
      <c r="J129">
        <v>0</v>
      </c>
      <c r="K129">
        <v>0</v>
      </c>
      <c r="L129">
        <v>0</v>
      </c>
      <c r="M129">
        <v>0</v>
      </c>
    </row>
    <row r="130" spans="1:13" x14ac:dyDescent="0.25">
      <c r="A130" t="s">
        <v>162</v>
      </c>
      <c r="B130" t="s">
        <v>163</v>
      </c>
      <c r="C130" t="s">
        <v>164</v>
      </c>
      <c r="D130" t="s">
        <v>165</v>
      </c>
      <c r="E130" t="s">
        <v>166</v>
      </c>
      <c r="F130" t="s">
        <v>1049</v>
      </c>
      <c r="G130" t="s">
        <v>31</v>
      </c>
      <c r="I130">
        <v>0</v>
      </c>
      <c r="J130">
        <v>0</v>
      </c>
      <c r="K130">
        <v>0</v>
      </c>
      <c r="L130">
        <v>0</v>
      </c>
      <c r="M130">
        <v>0</v>
      </c>
    </row>
    <row r="131" spans="1:13" x14ac:dyDescent="0.25">
      <c r="A131" t="s">
        <v>162</v>
      </c>
      <c r="B131" t="s">
        <v>163</v>
      </c>
      <c r="C131" t="s">
        <v>164</v>
      </c>
      <c r="D131" t="s">
        <v>165</v>
      </c>
      <c r="E131" t="s">
        <v>169</v>
      </c>
      <c r="F131" t="s">
        <v>1050</v>
      </c>
      <c r="G131" t="s">
        <v>130</v>
      </c>
      <c r="I131">
        <v>0</v>
      </c>
      <c r="J131">
        <v>0</v>
      </c>
      <c r="K131">
        <v>0</v>
      </c>
      <c r="L131">
        <v>0</v>
      </c>
      <c r="M131">
        <v>0</v>
      </c>
    </row>
    <row r="132" spans="1:13" x14ac:dyDescent="0.25">
      <c r="A132" t="s">
        <v>162</v>
      </c>
      <c r="B132" t="s">
        <v>163</v>
      </c>
      <c r="C132" t="s">
        <v>164</v>
      </c>
      <c r="D132" t="s">
        <v>165</v>
      </c>
      <c r="E132" t="s">
        <v>175</v>
      </c>
      <c r="F132" t="s">
        <v>1054</v>
      </c>
      <c r="G132" t="s">
        <v>23</v>
      </c>
      <c r="I132">
        <v>0</v>
      </c>
      <c r="J132">
        <v>0</v>
      </c>
      <c r="K132">
        <v>0</v>
      </c>
      <c r="L132">
        <v>0</v>
      </c>
      <c r="M132">
        <v>0</v>
      </c>
    </row>
    <row r="133" spans="1:13" x14ac:dyDescent="0.25">
      <c r="A133" t="s">
        <v>162</v>
      </c>
      <c r="B133" t="s">
        <v>163</v>
      </c>
      <c r="C133" t="s">
        <v>164</v>
      </c>
      <c r="D133" t="s">
        <v>165</v>
      </c>
      <c r="E133" t="s">
        <v>176</v>
      </c>
      <c r="F133" t="s">
        <v>1055</v>
      </c>
      <c r="G133" t="s">
        <v>23</v>
      </c>
      <c r="I133">
        <v>0</v>
      </c>
      <c r="J133">
        <v>0</v>
      </c>
      <c r="K133">
        <v>0</v>
      </c>
      <c r="L133">
        <v>0</v>
      </c>
      <c r="M133">
        <v>0</v>
      </c>
    </row>
    <row r="134" spans="1:13" x14ac:dyDescent="0.25">
      <c r="A134" t="s">
        <v>162</v>
      </c>
      <c r="B134" t="s">
        <v>163</v>
      </c>
      <c r="C134" t="s">
        <v>164</v>
      </c>
      <c r="D134" t="s">
        <v>165</v>
      </c>
      <c r="E134" t="s">
        <v>177</v>
      </c>
      <c r="F134" t="s">
        <v>1056</v>
      </c>
      <c r="G134" t="s">
        <v>178</v>
      </c>
      <c r="I134">
        <v>0</v>
      </c>
      <c r="J134">
        <v>0</v>
      </c>
      <c r="K134">
        <v>0</v>
      </c>
      <c r="L134">
        <v>0</v>
      </c>
      <c r="M134">
        <v>0</v>
      </c>
    </row>
    <row r="135" spans="1:13" x14ac:dyDescent="0.25">
      <c r="A135" t="s">
        <v>162</v>
      </c>
      <c r="B135" t="s">
        <v>163</v>
      </c>
      <c r="C135" t="s">
        <v>164</v>
      </c>
      <c r="D135" t="s">
        <v>165</v>
      </c>
      <c r="E135" t="s">
        <v>187</v>
      </c>
      <c r="F135" t="s">
        <v>1063</v>
      </c>
      <c r="G135" t="s">
        <v>31</v>
      </c>
      <c r="I135">
        <v>0</v>
      </c>
      <c r="J135">
        <v>0</v>
      </c>
      <c r="K135">
        <v>0</v>
      </c>
      <c r="L135">
        <v>0</v>
      </c>
      <c r="M135">
        <v>0</v>
      </c>
    </row>
    <row r="136" spans="1:13" x14ac:dyDescent="0.25">
      <c r="A136" t="s">
        <v>162</v>
      </c>
      <c r="B136" t="s">
        <v>163</v>
      </c>
      <c r="C136" t="s">
        <v>164</v>
      </c>
      <c r="D136" t="s">
        <v>165</v>
      </c>
      <c r="E136" t="s">
        <v>190</v>
      </c>
      <c r="F136" t="s">
        <v>1064</v>
      </c>
      <c r="G136" t="s">
        <v>31</v>
      </c>
      <c r="I136">
        <v>0</v>
      </c>
      <c r="J136">
        <v>0</v>
      </c>
      <c r="K136">
        <v>0</v>
      </c>
      <c r="L136">
        <v>0</v>
      </c>
      <c r="M136">
        <v>0</v>
      </c>
    </row>
    <row r="137" spans="1:13" x14ac:dyDescent="0.25">
      <c r="A137" t="s">
        <v>162</v>
      </c>
      <c r="B137" t="s">
        <v>163</v>
      </c>
      <c r="C137" t="s">
        <v>164</v>
      </c>
      <c r="D137" t="s">
        <v>165</v>
      </c>
      <c r="E137" t="s">
        <v>192</v>
      </c>
      <c r="F137" t="s">
        <v>1065</v>
      </c>
      <c r="G137" t="s">
        <v>31</v>
      </c>
      <c r="I137">
        <v>0</v>
      </c>
      <c r="J137">
        <v>0</v>
      </c>
      <c r="K137">
        <v>0</v>
      </c>
      <c r="L137">
        <v>0</v>
      </c>
      <c r="M137">
        <v>0</v>
      </c>
    </row>
    <row r="138" spans="1:13" x14ac:dyDescent="0.25">
      <c r="A138" t="s">
        <v>162</v>
      </c>
      <c r="B138" t="s">
        <v>163</v>
      </c>
      <c r="C138" t="s">
        <v>411</v>
      </c>
      <c r="D138" t="s">
        <v>412</v>
      </c>
      <c r="E138" t="s">
        <v>413</v>
      </c>
      <c r="F138" t="s">
        <v>1135</v>
      </c>
      <c r="G138" t="s">
        <v>414</v>
      </c>
      <c r="I138">
        <v>0</v>
      </c>
      <c r="J138">
        <v>0</v>
      </c>
      <c r="K138">
        <v>50000</v>
      </c>
      <c r="L138">
        <v>0</v>
      </c>
      <c r="M138">
        <v>0</v>
      </c>
    </row>
    <row r="139" spans="1:13" x14ac:dyDescent="0.25">
      <c r="A139" t="s">
        <v>162</v>
      </c>
      <c r="B139" t="s">
        <v>163</v>
      </c>
      <c r="C139" t="s">
        <v>417</v>
      </c>
      <c r="D139" t="s">
        <v>418</v>
      </c>
      <c r="E139" t="s">
        <v>419</v>
      </c>
      <c r="F139" t="s">
        <v>1136</v>
      </c>
      <c r="G139" t="s">
        <v>31</v>
      </c>
      <c r="I139">
        <v>0</v>
      </c>
      <c r="J139">
        <v>0</v>
      </c>
      <c r="K139">
        <v>0</v>
      </c>
      <c r="L139">
        <v>0</v>
      </c>
      <c r="M139">
        <v>0</v>
      </c>
    </row>
    <row r="140" spans="1:13" x14ac:dyDescent="0.25">
      <c r="A140" t="s">
        <v>162</v>
      </c>
      <c r="B140" t="s">
        <v>163</v>
      </c>
      <c r="C140" t="s">
        <v>417</v>
      </c>
      <c r="D140" t="s">
        <v>418</v>
      </c>
      <c r="E140" t="s">
        <v>422</v>
      </c>
      <c r="F140" t="s">
        <v>1137</v>
      </c>
      <c r="G140" t="s">
        <v>31</v>
      </c>
      <c r="I140">
        <v>0</v>
      </c>
      <c r="J140">
        <v>0</v>
      </c>
      <c r="K140">
        <v>0</v>
      </c>
      <c r="L140">
        <v>0</v>
      </c>
      <c r="M140">
        <v>0</v>
      </c>
    </row>
    <row r="141" spans="1:13" x14ac:dyDescent="0.25">
      <c r="A141" t="s">
        <v>162</v>
      </c>
      <c r="B141" t="s">
        <v>163</v>
      </c>
      <c r="C141" t="s">
        <v>424</v>
      </c>
      <c r="D141" t="s">
        <v>425</v>
      </c>
      <c r="E141" t="s">
        <v>426</v>
      </c>
      <c r="F141" t="s">
        <v>1138</v>
      </c>
      <c r="G141" t="s">
        <v>31</v>
      </c>
      <c r="I141">
        <v>0</v>
      </c>
      <c r="J141">
        <v>0</v>
      </c>
      <c r="K141">
        <v>0</v>
      </c>
      <c r="L141">
        <v>0</v>
      </c>
      <c r="M141">
        <v>0</v>
      </c>
    </row>
    <row r="142" spans="1:13" x14ac:dyDescent="0.25">
      <c r="A142" t="s">
        <v>162</v>
      </c>
      <c r="B142" t="s">
        <v>163</v>
      </c>
      <c r="C142" t="s">
        <v>424</v>
      </c>
      <c r="D142" t="s">
        <v>425</v>
      </c>
      <c r="E142" t="s">
        <v>428</v>
      </c>
      <c r="F142" t="s">
        <v>1139</v>
      </c>
      <c r="G142" t="s">
        <v>31</v>
      </c>
      <c r="I142">
        <v>0</v>
      </c>
      <c r="J142">
        <v>0</v>
      </c>
      <c r="K142">
        <v>0</v>
      </c>
      <c r="L142">
        <v>0</v>
      </c>
      <c r="M142">
        <v>0</v>
      </c>
    </row>
    <row r="143" spans="1:13" x14ac:dyDescent="0.25">
      <c r="A143" t="s">
        <v>162</v>
      </c>
      <c r="B143" t="s">
        <v>163</v>
      </c>
      <c r="C143" t="s">
        <v>424</v>
      </c>
      <c r="D143" t="s">
        <v>425</v>
      </c>
      <c r="E143" t="s">
        <v>430</v>
      </c>
      <c r="F143" t="s">
        <v>1140</v>
      </c>
      <c r="G143" t="s">
        <v>431</v>
      </c>
      <c r="I143">
        <v>0</v>
      </c>
      <c r="J143">
        <v>0</v>
      </c>
      <c r="K143">
        <v>0</v>
      </c>
      <c r="L143">
        <v>0</v>
      </c>
      <c r="M143">
        <v>0</v>
      </c>
    </row>
    <row r="144" spans="1:13" x14ac:dyDescent="0.25">
      <c r="A144" t="s">
        <v>162</v>
      </c>
      <c r="B144" t="s">
        <v>163</v>
      </c>
      <c r="C144" t="s">
        <v>417</v>
      </c>
      <c r="D144" t="s">
        <v>418</v>
      </c>
      <c r="E144" t="s">
        <v>434</v>
      </c>
      <c r="F144" t="s">
        <v>1141</v>
      </c>
      <c r="G144" t="s">
        <v>130</v>
      </c>
      <c r="H144" t="s">
        <v>1401</v>
      </c>
      <c r="I144">
        <v>0</v>
      </c>
      <c r="J144">
        <v>0</v>
      </c>
      <c r="K144">
        <v>0</v>
      </c>
      <c r="L144">
        <v>0</v>
      </c>
      <c r="M144">
        <v>0</v>
      </c>
    </row>
    <row r="145" spans="1:13" x14ac:dyDescent="0.25">
      <c r="A145" t="s">
        <v>162</v>
      </c>
      <c r="B145" t="s">
        <v>163</v>
      </c>
      <c r="C145" t="s">
        <v>411</v>
      </c>
      <c r="D145" t="s">
        <v>412</v>
      </c>
      <c r="E145" t="s">
        <v>437</v>
      </c>
      <c r="F145" t="s">
        <v>1142</v>
      </c>
      <c r="G145" t="s">
        <v>438</v>
      </c>
      <c r="I145">
        <v>0</v>
      </c>
      <c r="J145">
        <v>10000</v>
      </c>
      <c r="K145">
        <v>0</v>
      </c>
      <c r="L145">
        <v>15000</v>
      </c>
      <c r="M145">
        <v>0</v>
      </c>
    </row>
    <row r="146" spans="1:13" x14ac:dyDescent="0.25">
      <c r="A146" t="s">
        <v>162</v>
      </c>
      <c r="B146" t="s">
        <v>163</v>
      </c>
      <c r="C146" t="s">
        <v>411</v>
      </c>
      <c r="D146" t="s">
        <v>412</v>
      </c>
      <c r="E146" t="s">
        <v>440</v>
      </c>
      <c r="F146" t="s">
        <v>1143</v>
      </c>
      <c r="G146" t="s">
        <v>441</v>
      </c>
      <c r="I146">
        <v>0</v>
      </c>
      <c r="J146">
        <v>0</v>
      </c>
      <c r="K146">
        <v>0</v>
      </c>
      <c r="L146">
        <v>0</v>
      </c>
      <c r="M146">
        <v>0</v>
      </c>
    </row>
    <row r="147" spans="1:13" x14ac:dyDescent="0.25">
      <c r="A147" t="s">
        <v>162</v>
      </c>
      <c r="B147" t="s">
        <v>163</v>
      </c>
      <c r="C147" t="s">
        <v>411</v>
      </c>
      <c r="D147" t="s">
        <v>412</v>
      </c>
      <c r="E147" t="s">
        <v>443</v>
      </c>
      <c r="F147" t="s">
        <v>1144</v>
      </c>
      <c r="G147" t="s">
        <v>96</v>
      </c>
      <c r="I147">
        <v>0</v>
      </c>
      <c r="J147">
        <v>0</v>
      </c>
      <c r="K147">
        <v>0</v>
      </c>
      <c r="L147">
        <v>0</v>
      </c>
      <c r="M147">
        <v>0</v>
      </c>
    </row>
    <row r="148" spans="1:13" x14ac:dyDescent="0.25">
      <c r="A148" t="s">
        <v>162</v>
      </c>
      <c r="B148" t="s">
        <v>163</v>
      </c>
      <c r="C148" t="s">
        <v>411</v>
      </c>
      <c r="D148" t="s">
        <v>412</v>
      </c>
      <c r="E148" t="s">
        <v>445</v>
      </c>
      <c r="F148" t="s">
        <v>1145</v>
      </c>
      <c r="G148" t="s">
        <v>96</v>
      </c>
      <c r="H148" t="s">
        <v>1441</v>
      </c>
      <c r="I148">
        <v>1000</v>
      </c>
      <c r="J148">
        <v>1500</v>
      </c>
      <c r="K148">
        <v>2000</v>
      </c>
      <c r="L148">
        <v>2500</v>
      </c>
      <c r="M148">
        <v>3000</v>
      </c>
    </row>
    <row r="149" spans="1:13" x14ac:dyDescent="0.25">
      <c r="A149" t="s">
        <v>162</v>
      </c>
      <c r="B149" t="s">
        <v>163</v>
      </c>
      <c r="C149" t="s">
        <v>411</v>
      </c>
      <c r="D149" t="s">
        <v>412</v>
      </c>
      <c r="E149" t="s">
        <v>447</v>
      </c>
      <c r="F149" t="s">
        <v>1146</v>
      </c>
      <c r="G149" t="s">
        <v>31</v>
      </c>
      <c r="H149" t="s">
        <v>1441</v>
      </c>
      <c r="I149">
        <v>1000</v>
      </c>
      <c r="J149">
        <v>1500</v>
      </c>
      <c r="K149">
        <v>2000</v>
      </c>
      <c r="L149">
        <v>2500</v>
      </c>
      <c r="M149">
        <v>3000</v>
      </c>
    </row>
    <row r="150" spans="1:13" x14ac:dyDescent="0.25">
      <c r="A150" t="s">
        <v>162</v>
      </c>
      <c r="B150" t="s">
        <v>163</v>
      </c>
      <c r="C150" t="s">
        <v>424</v>
      </c>
      <c r="D150" t="s">
        <v>425</v>
      </c>
      <c r="E150" t="s">
        <v>449</v>
      </c>
      <c r="F150" t="s">
        <v>1147</v>
      </c>
      <c r="G150" t="s">
        <v>450</v>
      </c>
      <c r="I150">
        <v>0</v>
      </c>
      <c r="J150">
        <v>0</v>
      </c>
      <c r="K150">
        <v>0</v>
      </c>
      <c r="L150">
        <v>0</v>
      </c>
      <c r="M150">
        <v>0</v>
      </c>
    </row>
    <row r="151" spans="1:13" x14ac:dyDescent="0.25">
      <c r="A151" t="s">
        <v>162</v>
      </c>
      <c r="B151" t="s">
        <v>163</v>
      </c>
      <c r="C151" t="s">
        <v>424</v>
      </c>
      <c r="D151" t="s">
        <v>425</v>
      </c>
      <c r="E151" t="s">
        <v>453</v>
      </c>
      <c r="F151" t="s">
        <v>1148</v>
      </c>
      <c r="G151" t="s">
        <v>31</v>
      </c>
      <c r="H151" t="s">
        <v>1507</v>
      </c>
      <c r="I151">
        <v>0</v>
      </c>
      <c r="J151">
        <v>60000</v>
      </c>
      <c r="K151">
        <v>60000</v>
      </c>
      <c r="L151">
        <v>60000</v>
      </c>
      <c r="M151">
        <v>60000</v>
      </c>
    </row>
    <row r="152" spans="1:13" x14ac:dyDescent="0.25">
      <c r="A152" t="s">
        <v>162</v>
      </c>
      <c r="B152" t="s">
        <v>163</v>
      </c>
      <c r="C152" t="s">
        <v>424</v>
      </c>
      <c r="D152" t="s">
        <v>425</v>
      </c>
      <c r="E152" t="s">
        <v>456</v>
      </c>
      <c r="F152" t="s">
        <v>1149</v>
      </c>
      <c r="G152" t="s">
        <v>372</v>
      </c>
      <c r="H152" t="s">
        <v>1417</v>
      </c>
      <c r="I152">
        <v>0</v>
      </c>
      <c r="J152">
        <v>0</v>
      </c>
      <c r="K152">
        <v>35000</v>
      </c>
      <c r="L152">
        <v>40000</v>
      </c>
      <c r="M152">
        <v>45000</v>
      </c>
    </row>
    <row r="153" spans="1:13" x14ac:dyDescent="0.25">
      <c r="A153" t="s">
        <v>162</v>
      </c>
      <c r="B153" t="s">
        <v>163</v>
      </c>
      <c r="C153" t="s">
        <v>424</v>
      </c>
      <c r="D153" t="s">
        <v>425</v>
      </c>
      <c r="E153" t="s">
        <v>458</v>
      </c>
      <c r="F153" t="s">
        <v>1150</v>
      </c>
      <c r="G153" t="s">
        <v>31</v>
      </c>
      <c r="I153">
        <v>0</v>
      </c>
      <c r="J153">
        <v>0</v>
      </c>
      <c r="K153">
        <v>0</v>
      </c>
      <c r="L153">
        <v>0</v>
      </c>
      <c r="M153">
        <v>0</v>
      </c>
    </row>
    <row r="154" spans="1:13" x14ac:dyDescent="0.25">
      <c r="A154" t="s">
        <v>162</v>
      </c>
      <c r="B154" t="s">
        <v>163</v>
      </c>
      <c r="C154" t="s">
        <v>424</v>
      </c>
      <c r="D154" t="s">
        <v>460</v>
      </c>
      <c r="E154" t="s">
        <v>461</v>
      </c>
      <c r="F154" t="s">
        <v>1151</v>
      </c>
      <c r="G154" t="s">
        <v>31</v>
      </c>
      <c r="H154" t="s">
        <v>1507</v>
      </c>
      <c r="I154">
        <v>0</v>
      </c>
      <c r="J154">
        <v>60000</v>
      </c>
      <c r="K154">
        <v>60000</v>
      </c>
      <c r="L154">
        <v>60000</v>
      </c>
      <c r="M154">
        <v>60000</v>
      </c>
    </row>
    <row r="155" spans="1:13" x14ac:dyDescent="0.25">
      <c r="A155" t="s">
        <v>162</v>
      </c>
      <c r="B155" t="s">
        <v>163</v>
      </c>
      <c r="C155" t="s">
        <v>424</v>
      </c>
      <c r="D155" t="s">
        <v>425</v>
      </c>
      <c r="E155" t="s">
        <v>463</v>
      </c>
      <c r="F155" t="s">
        <v>1152</v>
      </c>
      <c r="G155" t="s">
        <v>31</v>
      </c>
      <c r="H155" t="s">
        <v>1417</v>
      </c>
      <c r="I155">
        <v>0</v>
      </c>
      <c r="J155">
        <v>50000</v>
      </c>
      <c r="K155">
        <v>50000</v>
      </c>
      <c r="L155">
        <v>55000</v>
      </c>
      <c r="M155">
        <v>48551</v>
      </c>
    </row>
    <row r="156" spans="1:13" x14ac:dyDescent="0.25">
      <c r="A156" t="s">
        <v>162</v>
      </c>
      <c r="B156" t="s">
        <v>163</v>
      </c>
      <c r="C156" t="s">
        <v>424</v>
      </c>
      <c r="D156" t="s">
        <v>425</v>
      </c>
      <c r="E156" t="s">
        <v>464</v>
      </c>
      <c r="F156" t="s">
        <v>1153</v>
      </c>
      <c r="G156" t="s">
        <v>31</v>
      </c>
      <c r="H156" t="s">
        <v>1417</v>
      </c>
      <c r="I156">
        <v>0</v>
      </c>
      <c r="J156">
        <v>0</v>
      </c>
      <c r="K156">
        <v>50000</v>
      </c>
      <c r="L156">
        <v>50000</v>
      </c>
      <c r="M156">
        <v>50000</v>
      </c>
    </row>
    <row r="157" spans="1:13" x14ac:dyDescent="0.25">
      <c r="A157" t="s">
        <v>162</v>
      </c>
      <c r="B157" t="s">
        <v>163</v>
      </c>
      <c r="C157" t="s">
        <v>424</v>
      </c>
      <c r="D157" t="s">
        <v>425</v>
      </c>
      <c r="E157" t="s">
        <v>465</v>
      </c>
      <c r="F157" t="s">
        <v>1154</v>
      </c>
      <c r="G157" t="s">
        <v>31</v>
      </c>
      <c r="H157" t="s">
        <v>1417</v>
      </c>
      <c r="I157">
        <v>0</v>
      </c>
      <c r="J157">
        <v>0</v>
      </c>
      <c r="K157">
        <v>50000</v>
      </c>
      <c r="L157">
        <v>50000</v>
      </c>
      <c r="M157">
        <v>50000</v>
      </c>
    </row>
    <row r="158" spans="1:13" x14ac:dyDescent="0.25">
      <c r="A158" t="s">
        <v>162</v>
      </c>
      <c r="B158" t="s">
        <v>163</v>
      </c>
      <c r="C158" t="s">
        <v>411</v>
      </c>
      <c r="D158" t="s">
        <v>412</v>
      </c>
      <c r="E158" t="s">
        <v>466</v>
      </c>
      <c r="F158" t="s">
        <v>1155</v>
      </c>
      <c r="G158" t="s">
        <v>31</v>
      </c>
      <c r="H158" t="s">
        <v>1401</v>
      </c>
      <c r="I158">
        <v>0</v>
      </c>
      <c r="J158">
        <v>0</v>
      </c>
      <c r="K158">
        <v>1000</v>
      </c>
      <c r="L158">
        <v>1500</v>
      </c>
      <c r="M158">
        <v>2000</v>
      </c>
    </row>
    <row r="159" spans="1:13" x14ac:dyDescent="0.25">
      <c r="A159" t="s">
        <v>162</v>
      </c>
      <c r="B159" t="s">
        <v>163</v>
      </c>
      <c r="C159" t="s">
        <v>411</v>
      </c>
      <c r="D159" t="s">
        <v>412</v>
      </c>
      <c r="E159" t="s">
        <v>467</v>
      </c>
      <c r="F159" t="s">
        <v>1156</v>
      </c>
      <c r="G159" t="s">
        <v>31</v>
      </c>
      <c r="I159">
        <v>0</v>
      </c>
      <c r="J159">
        <v>0</v>
      </c>
      <c r="K159">
        <v>0</v>
      </c>
      <c r="L159">
        <v>0</v>
      </c>
      <c r="M159">
        <v>0</v>
      </c>
    </row>
    <row r="160" spans="1:13" x14ac:dyDescent="0.25">
      <c r="A160" t="s">
        <v>162</v>
      </c>
      <c r="B160" t="s">
        <v>163</v>
      </c>
      <c r="C160" t="s">
        <v>411</v>
      </c>
      <c r="D160" t="s">
        <v>412</v>
      </c>
      <c r="E160" t="s">
        <v>468</v>
      </c>
      <c r="F160" t="s">
        <v>1157</v>
      </c>
      <c r="G160" t="s">
        <v>31</v>
      </c>
      <c r="I160">
        <v>0</v>
      </c>
      <c r="J160">
        <v>0</v>
      </c>
      <c r="K160">
        <v>0</v>
      </c>
      <c r="L160">
        <v>0</v>
      </c>
      <c r="M160">
        <v>0</v>
      </c>
    </row>
    <row r="161" spans="1:13" x14ac:dyDescent="0.25">
      <c r="A161" t="s">
        <v>162</v>
      </c>
      <c r="B161" t="s">
        <v>163</v>
      </c>
      <c r="C161" t="s">
        <v>417</v>
      </c>
      <c r="D161" t="s">
        <v>418</v>
      </c>
      <c r="E161" t="s">
        <v>469</v>
      </c>
      <c r="F161" t="s">
        <v>1158</v>
      </c>
      <c r="G161" t="s">
        <v>23</v>
      </c>
      <c r="H161" t="s">
        <v>1401</v>
      </c>
      <c r="I161">
        <v>2000</v>
      </c>
      <c r="J161">
        <v>2500</v>
      </c>
      <c r="K161">
        <v>2750</v>
      </c>
      <c r="L161">
        <v>3000</v>
      </c>
      <c r="M161">
        <v>3250</v>
      </c>
    </row>
    <row r="162" spans="1:13" x14ac:dyDescent="0.25">
      <c r="A162" t="s">
        <v>162</v>
      </c>
      <c r="B162" t="s">
        <v>163</v>
      </c>
      <c r="C162" t="s">
        <v>417</v>
      </c>
      <c r="D162" t="s">
        <v>418</v>
      </c>
      <c r="E162" t="s">
        <v>472</v>
      </c>
      <c r="F162" t="s">
        <v>1159</v>
      </c>
      <c r="G162" t="s">
        <v>31</v>
      </c>
      <c r="I162">
        <v>0</v>
      </c>
      <c r="J162">
        <v>0</v>
      </c>
      <c r="K162">
        <v>0</v>
      </c>
      <c r="L162">
        <v>0</v>
      </c>
      <c r="M162">
        <v>0</v>
      </c>
    </row>
    <row r="163" spans="1:13" x14ac:dyDescent="0.25">
      <c r="A163" t="s">
        <v>162</v>
      </c>
      <c r="B163" t="s">
        <v>163</v>
      </c>
      <c r="C163" t="s">
        <v>417</v>
      </c>
      <c r="D163" t="s">
        <v>418</v>
      </c>
      <c r="E163" t="s">
        <v>474</v>
      </c>
      <c r="F163" t="s">
        <v>1160</v>
      </c>
      <c r="G163" t="s">
        <v>149</v>
      </c>
      <c r="I163">
        <v>0</v>
      </c>
      <c r="J163">
        <v>0</v>
      </c>
      <c r="K163">
        <v>0</v>
      </c>
      <c r="L163">
        <v>0</v>
      </c>
      <c r="M163">
        <v>0</v>
      </c>
    </row>
    <row r="164" spans="1:13" x14ac:dyDescent="0.25">
      <c r="A164" t="s">
        <v>162</v>
      </c>
      <c r="B164" t="s">
        <v>163</v>
      </c>
      <c r="C164" t="s">
        <v>417</v>
      </c>
      <c r="D164" t="s">
        <v>418</v>
      </c>
      <c r="E164" t="s">
        <v>477</v>
      </c>
      <c r="F164" t="s">
        <v>1161</v>
      </c>
      <c r="G164" t="s">
        <v>104</v>
      </c>
      <c r="I164">
        <v>0</v>
      </c>
      <c r="J164">
        <v>0</v>
      </c>
      <c r="K164">
        <v>0</v>
      </c>
      <c r="L164">
        <v>0</v>
      </c>
      <c r="M164">
        <v>0</v>
      </c>
    </row>
    <row r="165" spans="1:13" x14ac:dyDescent="0.25">
      <c r="A165" t="s">
        <v>162</v>
      </c>
      <c r="B165" t="s">
        <v>163</v>
      </c>
      <c r="C165" t="s">
        <v>417</v>
      </c>
      <c r="D165" t="s">
        <v>418</v>
      </c>
      <c r="E165" t="s">
        <v>480</v>
      </c>
      <c r="F165" t="s">
        <v>1162</v>
      </c>
      <c r="G165" t="s">
        <v>481</v>
      </c>
      <c r="I165">
        <v>0</v>
      </c>
      <c r="J165">
        <v>0</v>
      </c>
      <c r="K165">
        <v>0</v>
      </c>
      <c r="L165">
        <v>0</v>
      </c>
      <c r="M165">
        <v>0</v>
      </c>
    </row>
    <row r="166" spans="1:13" x14ac:dyDescent="0.25">
      <c r="A166" t="s">
        <v>162</v>
      </c>
      <c r="B166" t="s">
        <v>163</v>
      </c>
      <c r="C166" t="s">
        <v>417</v>
      </c>
      <c r="D166" t="s">
        <v>418</v>
      </c>
      <c r="E166" t="s">
        <v>484</v>
      </c>
      <c r="F166" t="s">
        <v>1163</v>
      </c>
      <c r="G166" t="s">
        <v>31</v>
      </c>
      <c r="H166" t="s">
        <v>1403</v>
      </c>
      <c r="I166">
        <v>2000</v>
      </c>
      <c r="J166">
        <v>2500</v>
      </c>
      <c r="K166">
        <v>2750</v>
      </c>
      <c r="L166">
        <v>3000</v>
      </c>
      <c r="M166">
        <v>3250</v>
      </c>
    </row>
    <row r="167" spans="1:13" x14ac:dyDescent="0.25">
      <c r="A167" t="s">
        <v>162</v>
      </c>
      <c r="B167" t="s">
        <v>163</v>
      </c>
      <c r="C167" t="s">
        <v>417</v>
      </c>
      <c r="D167" t="s">
        <v>418</v>
      </c>
      <c r="E167" t="s">
        <v>486</v>
      </c>
      <c r="F167" t="s">
        <v>1164</v>
      </c>
      <c r="G167" t="s">
        <v>31</v>
      </c>
      <c r="I167">
        <v>0</v>
      </c>
      <c r="J167">
        <v>0</v>
      </c>
      <c r="K167">
        <v>0</v>
      </c>
      <c r="L167">
        <v>0</v>
      </c>
      <c r="M167">
        <v>0</v>
      </c>
    </row>
    <row r="168" spans="1:13" x14ac:dyDescent="0.25">
      <c r="A168" t="s">
        <v>162</v>
      </c>
      <c r="B168" t="s">
        <v>163</v>
      </c>
      <c r="C168" t="s">
        <v>417</v>
      </c>
      <c r="D168" t="s">
        <v>418</v>
      </c>
      <c r="E168" t="s">
        <v>488</v>
      </c>
      <c r="F168" t="s">
        <v>1165</v>
      </c>
      <c r="G168" t="s">
        <v>96</v>
      </c>
      <c r="H168" t="s">
        <v>1404</v>
      </c>
      <c r="I168">
        <v>0</v>
      </c>
      <c r="J168">
        <v>0</v>
      </c>
      <c r="K168">
        <v>4000</v>
      </c>
      <c r="L168">
        <v>4500</v>
      </c>
      <c r="M168">
        <v>5000</v>
      </c>
    </row>
    <row r="169" spans="1:13" x14ac:dyDescent="0.25">
      <c r="A169" t="s">
        <v>162</v>
      </c>
      <c r="B169" t="s">
        <v>163</v>
      </c>
      <c r="C169" t="s">
        <v>417</v>
      </c>
      <c r="D169" t="s">
        <v>418</v>
      </c>
      <c r="E169" t="s">
        <v>490</v>
      </c>
      <c r="F169" t="s">
        <v>1166</v>
      </c>
      <c r="G169" t="s">
        <v>31</v>
      </c>
      <c r="I169">
        <v>0</v>
      </c>
      <c r="J169">
        <v>0</v>
      </c>
      <c r="K169">
        <v>0</v>
      </c>
      <c r="L169">
        <v>0</v>
      </c>
      <c r="M169">
        <v>0</v>
      </c>
    </row>
    <row r="170" spans="1:13" x14ac:dyDescent="0.25">
      <c r="A170" t="s">
        <v>162</v>
      </c>
      <c r="B170" t="s">
        <v>163</v>
      </c>
      <c r="C170" t="s">
        <v>417</v>
      </c>
      <c r="D170" t="s">
        <v>418</v>
      </c>
      <c r="E170" t="s">
        <v>492</v>
      </c>
      <c r="F170" t="s">
        <v>1167</v>
      </c>
      <c r="G170" t="s">
        <v>104</v>
      </c>
      <c r="H170" t="s">
        <v>1401</v>
      </c>
      <c r="I170">
        <v>0</v>
      </c>
      <c r="J170">
        <v>4040</v>
      </c>
      <c r="K170">
        <v>4100</v>
      </c>
      <c r="L170">
        <v>4200</v>
      </c>
      <c r="M170">
        <v>4500</v>
      </c>
    </row>
    <row r="171" spans="1:13" x14ac:dyDescent="0.25">
      <c r="A171" t="s">
        <v>162</v>
      </c>
      <c r="B171" t="s">
        <v>163</v>
      </c>
      <c r="C171" t="s">
        <v>417</v>
      </c>
      <c r="D171" t="s">
        <v>418</v>
      </c>
      <c r="E171" t="s">
        <v>495</v>
      </c>
      <c r="F171" t="s">
        <v>1168</v>
      </c>
      <c r="G171" t="s">
        <v>31</v>
      </c>
      <c r="I171">
        <v>0</v>
      </c>
      <c r="J171">
        <v>0</v>
      </c>
      <c r="K171">
        <v>0</v>
      </c>
      <c r="L171">
        <v>0</v>
      </c>
      <c r="M171">
        <v>0</v>
      </c>
    </row>
    <row r="172" spans="1:13" x14ac:dyDescent="0.25">
      <c r="A172" t="s">
        <v>162</v>
      </c>
      <c r="B172" t="s">
        <v>163</v>
      </c>
      <c r="C172" t="s">
        <v>417</v>
      </c>
      <c r="D172" t="s">
        <v>418</v>
      </c>
      <c r="E172" t="s">
        <v>498</v>
      </c>
      <c r="F172" t="s">
        <v>1169</v>
      </c>
      <c r="G172" t="s">
        <v>31</v>
      </c>
      <c r="I172">
        <v>0</v>
      </c>
      <c r="J172">
        <v>0</v>
      </c>
      <c r="K172">
        <v>0</v>
      </c>
      <c r="L172">
        <v>0</v>
      </c>
      <c r="M172">
        <v>0</v>
      </c>
    </row>
    <row r="173" spans="1:13" x14ac:dyDescent="0.25">
      <c r="A173" t="s">
        <v>162</v>
      </c>
      <c r="B173" t="s">
        <v>163</v>
      </c>
      <c r="C173" t="s">
        <v>500</v>
      </c>
      <c r="D173" t="s">
        <v>501</v>
      </c>
      <c r="E173" t="s">
        <v>502</v>
      </c>
      <c r="F173" t="s">
        <v>1170</v>
      </c>
      <c r="G173" t="s">
        <v>431</v>
      </c>
      <c r="H173" t="s">
        <v>1442</v>
      </c>
      <c r="I173">
        <v>0</v>
      </c>
      <c r="J173">
        <v>0</v>
      </c>
      <c r="K173">
        <v>0</v>
      </c>
      <c r="L173">
        <v>0</v>
      </c>
      <c r="M173">
        <v>0</v>
      </c>
    </row>
    <row r="174" spans="1:13" x14ac:dyDescent="0.25">
      <c r="A174" t="s">
        <v>162</v>
      </c>
      <c r="B174" t="s">
        <v>163</v>
      </c>
      <c r="C174" t="s">
        <v>500</v>
      </c>
      <c r="D174" t="s">
        <v>501</v>
      </c>
      <c r="E174" t="s">
        <v>505</v>
      </c>
      <c r="F174" t="s">
        <v>1171</v>
      </c>
      <c r="G174" t="s">
        <v>431</v>
      </c>
      <c r="H174" t="s">
        <v>1401</v>
      </c>
      <c r="I174">
        <v>0</v>
      </c>
      <c r="J174">
        <v>5000</v>
      </c>
      <c r="K174">
        <v>3000</v>
      </c>
      <c r="L174">
        <v>3500</v>
      </c>
      <c r="M174">
        <v>4000</v>
      </c>
    </row>
    <row r="175" spans="1:13" x14ac:dyDescent="0.25">
      <c r="A175" t="s">
        <v>162</v>
      </c>
      <c r="B175" t="s">
        <v>163</v>
      </c>
      <c r="C175" t="s">
        <v>500</v>
      </c>
      <c r="D175" t="s">
        <v>501</v>
      </c>
      <c r="E175" t="s">
        <v>508</v>
      </c>
      <c r="F175" t="s">
        <v>1172</v>
      </c>
      <c r="G175" t="s">
        <v>431</v>
      </c>
      <c r="H175" t="s">
        <v>1442</v>
      </c>
      <c r="I175">
        <v>0</v>
      </c>
      <c r="J175">
        <v>5000</v>
      </c>
      <c r="K175">
        <v>3000</v>
      </c>
      <c r="L175">
        <v>3500</v>
      </c>
      <c r="M175">
        <v>4000</v>
      </c>
    </row>
    <row r="176" spans="1:13" x14ac:dyDescent="0.25">
      <c r="A176" t="s">
        <v>162</v>
      </c>
      <c r="B176" t="s">
        <v>163</v>
      </c>
      <c r="C176" t="s">
        <v>500</v>
      </c>
      <c r="D176" t="s">
        <v>501</v>
      </c>
      <c r="E176" t="s">
        <v>511</v>
      </c>
      <c r="F176" t="s">
        <v>1173</v>
      </c>
      <c r="G176" t="s">
        <v>431</v>
      </c>
      <c r="H176" t="s">
        <v>1442</v>
      </c>
      <c r="I176">
        <v>0</v>
      </c>
      <c r="J176">
        <v>5000</v>
      </c>
      <c r="K176">
        <v>3000</v>
      </c>
      <c r="L176">
        <v>3500</v>
      </c>
      <c r="M176">
        <v>4000</v>
      </c>
    </row>
    <row r="177" spans="1:13" x14ac:dyDescent="0.25">
      <c r="A177" t="s">
        <v>162</v>
      </c>
      <c r="B177" t="s">
        <v>163</v>
      </c>
      <c r="C177" t="s">
        <v>500</v>
      </c>
      <c r="D177" t="s">
        <v>501</v>
      </c>
      <c r="E177" t="s">
        <v>514</v>
      </c>
      <c r="F177" t="s">
        <v>1174</v>
      </c>
      <c r="G177" t="s">
        <v>23</v>
      </c>
      <c r="I177">
        <v>0</v>
      </c>
      <c r="J177">
        <v>4000</v>
      </c>
      <c r="K177">
        <v>4000</v>
      </c>
      <c r="L177">
        <v>3000</v>
      </c>
      <c r="M177">
        <v>4000</v>
      </c>
    </row>
    <row r="178" spans="1:13" x14ac:dyDescent="0.25">
      <c r="A178" t="s">
        <v>162</v>
      </c>
      <c r="B178" t="s">
        <v>163</v>
      </c>
      <c r="C178" t="s">
        <v>500</v>
      </c>
      <c r="D178" t="s">
        <v>501</v>
      </c>
      <c r="E178" t="s">
        <v>517</v>
      </c>
      <c r="F178" t="s">
        <v>1175</v>
      </c>
      <c r="G178" t="s">
        <v>431</v>
      </c>
      <c r="I178">
        <v>3000</v>
      </c>
      <c r="J178">
        <v>3000</v>
      </c>
      <c r="K178">
        <v>3000</v>
      </c>
      <c r="L178">
        <v>3000</v>
      </c>
      <c r="M178">
        <v>3000</v>
      </c>
    </row>
    <row r="179" spans="1:13" x14ac:dyDescent="0.25">
      <c r="A179" t="s">
        <v>162</v>
      </c>
      <c r="B179" t="s">
        <v>163</v>
      </c>
      <c r="C179" t="s">
        <v>500</v>
      </c>
      <c r="D179" t="s">
        <v>501</v>
      </c>
      <c r="E179" t="s">
        <v>519</v>
      </c>
      <c r="F179" t="s">
        <v>1176</v>
      </c>
      <c r="G179" t="s">
        <v>149</v>
      </c>
      <c r="H179" t="s">
        <v>1401</v>
      </c>
      <c r="I179">
        <v>0</v>
      </c>
      <c r="J179">
        <v>1500</v>
      </c>
      <c r="K179">
        <v>2000</v>
      </c>
      <c r="L179">
        <v>2500</v>
      </c>
      <c r="M179">
        <v>3000</v>
      </c>
    </row>
    <row r="180" spans="1:13" x14ac:dyDescent="0.25">
      <c r="A180" t="s">
        <v>162</v>
      </c>
      <c r="B180" t="s">
        <v>163</v>
      </c>
      <c r="C180" t="s">
        <v>417</v>
      </c>
      <c r="D180" t="s">
        <v>418</v>
      </c>
      <c r="E180" t="s">
        <v>521</v>
      </c>
      <c r="F180" t="s">
        <v>1177</v>
      </c>
      <c r="G180" t="s">
        <v>149</v>
      </c>
      <c r="I180">
        <v>0</v>
      </c>
      <c r="J180">
        <v>0</v>
      </c>
      <c r="K180">
        <v>0</v>
      </c>
      <c r="L180">
        <v>0</v>
      </c>
      <c r="M180">
        <v>0</v>
      </c>
    </row>
    <row r="181" spans="1:13" x14ac:dyDescent="0.25">
      <c r="A181" t="s">
        <v>162</v>
      </c>
      <c r="B181" t="s">
        <v>163</v>
      </c>
      <c r="C181" t="s">
        <v>500</v>
      </c>
      <c r="D181" t="s">
        <v>501</v>
      </c>
      <c r="E181" t="s">
        <v>523</v>
      </c>
      <c r="F181" t="s">
        <v>1178</v>
      </c>
      <c r="G181" t="s">
        <v>31</v>
      </c>
      <c r="I181">
        <v>0</v>
      </c>
      <c r="J181">
        <v>0</v>
      </c>
      <c r="K181">
        <v>0</v>
      </c>
      <c r="L181">
        <v>0</v>
      </c>
      <c r="M181">
        <v>0</v>
      </c>
    </row>
    <row r="182" spans="1:13" x14ac:dyDescent="0.25">
      <c r="A182" t="s">
        <v>162</v>
      </c>
      <c r="B182" t="s">
        <v>163</v>
      </c>
      <c r="C182" t="s">
        <v>500</v>
      </c>
      <c r="D182" t="s">
        <v>501</v>
      </c>
      <c r="E182" t="s">
        <v>526</v>
      </c>
      <c r="F182" t="s">
        <v>1179</v>
      </c>
      <c r="G182" t="s">
        <v>31</v>
      </c>
      <c r="I182">
        <v>0</v>
      </c>
      <c r="J182">
        <v>0</v>
      </c>
      <c r="K182">
        <v>0</v>
      </c>
      <c r="L182">
        <v>0</v>
      </c>
      <c r="M182">
        <v>0</v>
      </c>
    </row>
    <row r="183" spans="1:13" x14ac:dyDescent="0.25">
      <c r="A183" t="s">
        <v>162</v>
      </c>
      <c r="B183" t="s">
        <v>163</v>
      </c>
      <c r="C183" t="s">
        <v>500</v>
      </c>
      <c r="D183" t="s">
        <v>501</v>
      </c>
      <c r="E183" t="s">
        <v>528</v>
      </c>
      <c r="F183" t="s">
        <v>1180</v>
      </c>
      <c r="G183" t="s">
        <v>31</v>
      </c>
      <c r="H183">
        <v>797007002</v>
      </c>
      <c r="I183">
        <v>0</v>
      </c>
      <c r="J183">
        <v>1500</v>
      </c>
      <c r="K183">
        <v>10000</v>
      </c>
      <c r="L183">
        <v>20000</v>
      </c>
      <c r="M183">
        <v>25000</v>
      </c>
    </row>
    <row r="184" spans="1:13" x14ac:dyDescent="0.25">
      <c r="A184" t="s">
        <v>162</v>
      </c>
      <c r="B184" t="s">
        <v>163</v>
      </c>
      <c r="C184" t="s">
        <v>500</v>
      </c>
      <c r="D184" t="s">
        <v>501</v>
      </c>
      <c r="E184" t="s">
        <v>531</v>
      </c>
      <c r="F184" t="s">
        <v>1181</v>
      </c>
      <c r="G184" t="s">
        <v>149</v>
      </c>
      <c r="I184">
        <v>0</v>
      </c>
      <c r="J184">
        <v>2000</v>
      </c>
      <c r="K184">
        <v>2500</v>
      </c>
      <c r="L184">
        <v>3000</v>
      </c>
      <c r="M184">
        <v>3500</v>
      </c>
    </row>
    <row r="185" spans="1:13" x14ac:dyDescent="0.25">
      <c r="A185" t="s">
        <v>162</v>
      </c>
      <c r="B185" t="s">
        <v>163</v>
      </c>
      <c r="C185" t="s">
        <v>500</v>
      </c>
      <c r="D185" t="s">
        <v>501</v>
      </c>
      <c r="E185" t="s">
        <v>533</v>
      </c>
      <c r="F185" t="s">
        <v>1182</v>
      </c>
      <c r="G185" t="s">
        <v>31</v>
      </c>
      <c r="H185" t="s">
        <v>1401</v>
      </c>
      <c r="I185">
        <v>0</v>
      </c>
      <c r="J185">
        <v>0</v>
      </c>
      <c r="K185">
        <v>5000</v>
      </c>
      <c r="L185">
        <v>7500</v>
      </c>
      <c r="M185">
        <v>10000</v>
      </c>
    </row>
    <row r="186" spans="1:13" x14ac:dyDescent="0.25">
      <c r="A186" t="s">
        <v>162</v>
      </c>
      <c r="B186" t="s">
        <v>163</v>
      </c>
      <c r="C186" t="s">
        <v>500</v>
      </c>
      <c r="D186" t="s">
        <v>501</v>
      </c>
      <c r="E186" t="s">
        <v>535</v>
      </c>
      <c r="F186" t="s">
        <v>1183</v>
      </c>
      <c r="G186" t="s">
        <v>31</v>
      </c>
      <c r="I186">
        <v>0</v>
      </c>
      <c r="J186">
        <v>3000</v>
      </c>
      <c r="K186">
        <v>4000</v>
      </c>
      <c r="L186">
        <v>5000</v>
      </c>
      <c r="M186">
        <v>6000</v>
      </c>
    </row>
    <row r="187" spans="1:13" x14ac:dyDescent="0.25">
      <c r="A187" t="s">
        <v>162</v>
      </c>
      <c r="B187" t="s">
        <v>163</v>
      </c>
      <c r="C187" t="s">
        <v>417</v>
      </c>
      <c r="D187" t="s">
        <v>418</v>
      </c>
      <c r="E187" t="s">
        <v>538</v>
      </c>
      <c r="F187" t="s">
        <v>1184</v>
      </c>
      <c r="G187" t="s">
        <v>31</v>
      </c>
      <c r="I187">
        <v>0</v>
      </c>
      <c r="J187">
        <v>0</v>
      </c>
      <c r="K187">
        <v>0</v>
      </c>
      <c r="L187">
        <v>0</v>
      </c>
      <c r="M187">
        <v>0</v>
      </c>
    </row>
    <row r="188" spans="1:13" x14ac:dyDescent="0.25">
      <c r="A188" t="s">
        <v>162</v>
      </c>
      <c r="B188" t="s">
        <v>163</v>
      </c>
      <c r="C188" t="s">
        <v>500</v>
      </c>
      <c r="D188" t="s">
        <v>501</v>
      </c>
      <c r="E188" t="s">
        <v>540</v>
      </c>
      <c r="F188" t="s">
        <v>1185</v>
      </c>
      <c r="G188" t="s">
        <v>31</v>
      </c>
      <c r="H188" t="s">
        <v>1407</v>
      </c>
      <c r="I188">
        <v>0</v>
      </c>
      <c r="J188">
        <v>1200</v>
      </c>
      <c r="K188">
        <v>2000</v>
      </c>
      <c r="L188">
        <v>2500</v>
      </c>
      <c r="M188">
        <v>3000</v>
      </c>
    </row>
    <row r="189" spans="1:13" x14ac:dyDescent="0.25">
      <c r="A189" t="s">
        <v>162</v>
      </c>
      <c r="B189" t="s">
        <v>163</v>
      </c>
      <c r="C189" t="s">
        <v>164</v>
      </c>
      <c r="D189" t="s">
        <v>165</v>
      </c>
      <c r="E189" t="s">
        <v>542</v>
      </c>
      <c r="F189" t="s">
        <v>1186</v>
      </c>
      <c r="G189" t="s">
        <v>104</v>
      </c>
      <c r="H189" t="s">
        <v>1416</v>
      </c>
      <c r="I189">
        <v>0</v>
      </c>
      <c r="J189">
        <v>0</v>
      </c>
      <c r="K189">
        <v>0</v>
      </c>
      <c r="L189">
        <v>0</v>
      </c>
      <c r="M189">
        <v>0</v>
      </c>
    </row>
    <row r="190" spans="1:13" x14ac:dyDescent="0.25">
      <c r="A190" t="s">
        <v>162</v>
      </c>
      <c r="B190" t="s">
        <v>163</v>
      </c>
      <c r="C190" t="s">
        <v>164</v>
      </c>
      <c r="D190" t="s">
        <v>165</v>
      </c>
      <c r="E190" t="s">
        <v>544</v>
      </c>
      <c r="F190" t="s">
        <v>1187</v>
      </c>
      <c r="G190" t="s">
        <v>31</v>
      </c>
      <c r="I190">
        <v>0</v>
      </c>
      <c r="J190">
        <v>0</v>
      </c>
      <c r="K190">
        <v>0</v>
      </c>
      <c r="L190">
        <v>0</v>
      </c>
      <c r="M190">
        <v>0</v>
      </c>
    </row>
    <row r="191" spans="1:13" x14ac:dyDescent="0.25">
      <c r="A191" t="s">
        <v>162</v>
      </c>
      <c r="B191" t="s">
        <v>163</v>
      </c>
      <c r="C191" t="s">
        <v>164</v>
      </c>
      <c r="D191" t="s">
        <v>165</v>
      </c>
      <c r="E191" t="s">
        <v>546</v>
      </c>
      <c r="F191" t="s">
        <v>1188</v>
      </c>
      <c r="G191" t="s">
        <v>31</v>
      </c>
      <c r="H191" t="s">
        <v>1416</v>
      </c>
    </row>
    <row r="192" spans="1:13" x14ac:dyDescent="0.25">
      <c r="A192" t="s">
        <v>162</v>
      </c>
      <c r="B192" t="s">
        <v>163</v>
      </c>
      <c r="C192" t="s">
        <v>164</v>
      </c>
      <c r="D192" t="s">
        <v>165</v>
      </c>
      <c r="E192" t="s">
        <v>547</v>
      </c>
      <c r="F192" t="s">
        <v>1189</v>
      </c>
      <c r="G192" t="s">
        <v>31</v>
      </c>
      <c r="H192" t="s">
        <v>1406</v>
      </c>
      <c r="I192">
        <v>0</v>
      </c>
      <c r="J192">
        <v>1000</v>
      </c>
      <c r="K192">
        <v>4000</v>
      </c>
      <c r="L192">
        <v>8000</v>
      </c>
      <c r="M192">
        <v>12000</v>
      </c>
    </row>
    <row r="193" spans="1:13" x14ac:dyDescent="0.25">
      <c r="A193" t="s">
        <v>162</v>
      </c>
      <c r="B193" t="s">
        <v>163</v>
      </c>
      <c r="C193" t="s">
        <v>500</v>
      </c>
      <c r="D193" t="s">
        <v>501</v>
      </c>
      <c r="E193" t="s">
        <v>1004</v>
      </c>
      <c r="F193" t="s">
        <v>1393</v>
      </c>
      <c r="G193" t="s">
        <v>23</v>
      </c>
      <c r="H193" t="s">
        <v>1460</v>
      </c>
      <c r="I193">
        <v>0</v>
      </c>
      <c r="J193">
        <v>1000</v>
      </c>
      <c r="K193">
        <v>2000</v>
      </c>
      <c r="L193">
        <v>2500</v>
      </c>
      <c r="M193">
        <v>3000</v>
      </c>
    </row>
    <row r="194" spans="1:13" x14ac:dyDescent="0.25">
      <c r="A194" t="s">
        <v>549</v>
      </c>
      <c r="B194" t="s">
        <v>550</v>
      </c>
      <c r="C194" t="s">
        <v>551</v>
      </c>
      <c r="D194" t="s">
        <v>552</v>
      </c>
      <c r="E194" t="s">
        <v>553</v>
      </c>
      <c r="F194" t="s">
        <v>1190</v>
      </c>
      <c r="G194" t="s">
        <v>554</v>
      </c>
      <c r="I194">
        <v>0</v>
      </c>
      <c r="J194">
        <v>0</v>
      </c>
      <c r="K194">
        <v>0</v>
      </c>
      <c r="L194">
        <v>0</v>
      </c>
      <c r="M194">
        <v>0</v>
      </c>
    </row>
    <row r="195" spans="1:13" x14ac:dyDescent="0.25">
      <c r="A195" t="s">
        <v>549</v>
      </c>
      <c r="B195" t="s">
        <v>550</v>
      </c>
      <c r="C195" t="s">
        <v>551</v>
      </c>
      <c r="D195" t="s">
        <v>552</v>
      </c>
      <c r="E195" t="s">
        <v>557</v>
      </c>
      <c r="F195" t="s">
        <v>1191</v>
      </c>
      <c r="G195" t="s">
        <v>558</v>
      </c>
      <c r="I195">
        <v>0</v>
      </c>
      <c r="J195">
        <v>0</v>
      </c>
      <c r="K195">
        <v>0</v>
      </c>
      <c r="L195">
        <v>0</v>
      </c>
      <c r="M195">
        <v>0</v>
      </c>
    </row>
    <row r="196" spans="1:13" x14ac:dyDescent="0.25">
      <c r="A196" t="s">
        <v>549</v>
      </c>
      <c r="B196" t="s">
        <v>550</v>
      </c>
      <c r="C196" t="s">
        <v>551</v>
      </c>
      <c r="D196" t="s">
        <v>552</v>
      </c>
      <c r="E196" t="s">
        <v>560</v>
      </c>
      <c r="F196" t="s">
        <v>1192</v>
      </c>
      <c r="G196" t="s">
        <v>31</v>
      </c>
      <c r="I196">
        <v>0</v>
      </c>
      <c r="J196">
        <v>0</v>
      </c>
      <c r="K196">
        <v>0</v>
      </c>
      <c r="L196">
        <v>0</v>
      </c>
      <c r="M196">
        <v>0</v>
      </c>
    </row>
    <row r="197" spans="1:13" x14ac:dyDescent="0.25">
      <c r="A197" t="s">
        <v>549</v>
      </c>
      <c r="B197" t="s">
        <v>550</v>
      </c>
      <c r="C197" t="s">
        <v>551</v>
      </c>
      <c r="D197" t="s">
        <v>552</v>
      </c>
      <c r="E197" t="s">
        <v>562</v>
      </c>
      <c r="F197" t="s">
        <v>1193</v>
      </c>
      <c r="G197" t="s">
        <v>563</v>
      </c>
      <c r="H197" t="s">
        <v>1401</v>
      </c>
      <c r="I197">
        <v>0</v>
      </c>
      <c r="J197">
        <v>0</v>
      </c>
      <c r="K197">
        <v>0</v>
      </c>
      <c r="L197">
        <v>0</v>
      </c>
      <c r="M197">
        <v>0</v>
      </c>
    </row>
    <row r="198" spans="1:13" x14ac:dyDescent="0.25">
      <c r="A198" t="s">
        <v>549</v>
      </c>
      <c r="B198" t="s">
        <v>550</v>
      </c>
      <c r="C198" t="s">
        <v>551</v>
      </c>
      <c r="D198" t="s">
        <v>552</v>
      </c>
      <c r="E198" t="s">
        <v>566</v>
      </c>
      <c r="F198" t="s">
        <v>1194</v>
      </c>
      <c r="G198" t="s">
        <v>23</v>
      </c>
      <c r="H198" t="s">
        <v>1401</v>
      </c>
      <c r="I198">
        <v>0</v>
      </c>
      <c r="J198">
        <v>0</v>
      </c>
      <c r="K198">
        <v>0</v>
      </c>
      <c r="L198">
        <v>0</v>
      </c>
      <c r="M198">
        <v>0</v>
      </c>
    </row>
    <row r="199" spans="1:13" x14ac:dyDescent="0.25">
      <c r="A199" t="s">
        <v>549</v>
      </c>
      <c r="B199" t="s">
        <v>550</v>
      </c>
      <c r="C199" t="s">
        <v>551</v>
      </c>
      <c r="D199" t="s">
        <v>552</v>
      </c>
      <c r="E199" t="s">
        <v>568</v>
      </c>
      <c r="F199" t="s">
        <v>1195</v>
      </c>
      <c r="G199" t="s">
        <v>104</v>
      </c>
      <c r="I199">
        <v>0</v>
      </c>
      <c r="J199">
        <v>0</v>
      </c>
      <c r="K199">
        <v>0</v>
      </c>
      <c r="L199">
        <v>0</v>
      </c>
      <c r="M199">
        <v>0</v>
      </c>
    </row>
    <row r="200" spans="1:13" x14ac:dyDescent="0.25">
      <c r="A200" t="s">
        <v>549</v>
      </c>
      <c r="B200" t="s">
        <v>550</v>
      </c>
      <c r="C200" t="s">
        <v>551</v>
      </c>
      <c r="D200" t="s">
        <v>552</v>
      </c>
      <c r="E200" t="s">
        <v>571</v>
      </c>
      <c r="F200" t="s">
        <v>1196</v>
      </c>
      <c r="G200" t="s">
        <v>31</v>
      </c>
      <c r="I200">
        <v>0</v>
      </c>
      <c r="J200">
        <v>0</v>
      </c>
      <c r="K200">
        <v>0</v>
      </c>
      <c r="L200">
        <v>0</v>
      </c>
      <c r="M200">
        <v>0</v>
      </c>
    </row>
    <row r="201" spans="1:13" x14ac:dyDescent="0.25">
      <c r="A201" t="s">
        <v>549</v>
      </c>
      <c r="B201" t="s">
        <v>550</v>
      </c>
      <c r="C201" t="s">
        <v>551</v>
      </c>
      <c r="D201" t="s">
        <v>552</v>
      </c>
      <c r="E201" t="s">
        <v>574</v>
      </c>
      <c r="F201" t="s">
        <v>1197</v>
      </c>
      <c r="G201" t="s">
        <v>149</v>
      </c>
      <c r="I201">
        <v>0</v>
      </c>
      <c r="J201">
        <v>0</v>
      </c>
      <c r="K201">
        <v>0</v>
      </c>
      <c r="L201">
        <v>0</v>
      </c>
      <c r="M201">
        <v>0</v>
      </c>
    </row>
    <row r="202" spans="1:13" x14ac:dyDescent="0.25">
      <c r="A202" t="s">
        <v>549</v>
      </c>
      <c r="B202" t="s">
        <v>550</v>
      </c>
      <c r="C202" t="s">
        <v>551</v>
      </c>
      <c r="D202" t="s">
        <v>552</v>
      </c>
      <c r="E202" t="s">
        <v>576</v>
      </c>
      <c r="F202" t="s">
        <v>1198</v>
      </c>
      <c r="G202" t="s">
        <v>31</v>
      </c>
      <c r="I202">
        <v>0</v>
      </c>
      <c r="J202">
        <v>0</v>
      </c>
      <c r="K202">
        <v>0</v>
      </c>
      <c r="L202">
        <v>0</v>
      </c>
      <c r="M202">
        <v>0</v>
      </c>
    </row>
    <row r="203" spans="1:13" x14ac:dyDescent="0.25">
      <c r="A203" t="s">
        <v>549</v>
      </c>
      <c r="B203" t="s">
        <v>550</v>
      </c>
      <c r="C203" t="s">
        <v>551</v>
      </c>
      <c r="D203" t="s">
        <v>552</v>
      </c>
      <c r="E203" t="s">
        <v>578</v>
      </c>
      <c r="F203" t="s">
        <v>1199</v>
      </c>
      <c r="G203" t="s">
        <v>554</v>
      </c>
      <c r="I203">
        <v>0</v>
      </c>
      <c r="J203">
        <v>0</v>
      </c>
      <c r="K203">
        <v>0</v>
      </c>
      <c r="L203">
        <v>0</v>
      </c>
      <c r="M203">
        <v>0</v>
      </c>
    </row>
    <row r="204" spans="1:13" x14ac:dyDescent="0.25">
      <c r="A204" t="s">
        <v>549</v>
      </c>
      <c r="B204" t="s">
        <v>550</v>
      </c>
      <c r="C204" t="s">
        <v>551</v>
      </c>
      <c r="D204" t="s">
        <v>552</v>
      </c>
      <c r="E204" t="s">
        <v>581</v>
      </c>
      <c r="F204" t="s">
        <v>1200</v>
      </c>
      <c r="G204" t="s">
        <v>582</v>
      </c>
      <c r="I204">
        <v>0</v>
      </c>
      <c r="J204">
        <v>0</v>
      </c>
      <c r="K204">
        <v>0</v>
      </c>
      <c r="L204">
        <v>0</v>
      </c>
      <c r="M204">
        <v>0</v>
      </c>
    </row>
    <row r="205" spans="1:13" x14ac:dyDescent="0.25">
      <c r="A205" t="s">
        <v>549</v>
      </c>
      <c r="B205" t="s">
        <v>550</v>
      </c>
      <c r="C205" t="s">
        <v>551</v>
      </c>
      <c r="D205" t="s">
        <v>552</v>
      </c>
      <c r="E205" t="s">
        <v>583</v>
      </c>
      <c r="F205" t="s">
        <v>1201</v>
      </c>
      <c r="G205" t="s">
        <v>554</v>
      </c>
      <c r="I205">
        <v>0</v>
      </c>
      <c r="J205">
        <v>0</v>
      </c>
      <c r="K205">
        <v>0</v>
      </c>
      <c r="L205">
        <v>0</v>
      </c>
      <c r="M205">
        <v>0</v>
      </c>
    </row>
    <row r="206" spans="1:13" x14ac:dyDescent="0.25">
      <c r="A206" t="s">
        <v>549</v>
      </c>
      <c r="B206" t="s">
        <v>550</v>
      </c>
      <c r="C206" t="s">
        <v>551</v>
      </c>
      <c r="D206" t="s">
        <v>552</v>
      </c>
      <c r="E206" t="s">
        <v>584</v>
      </c>
      <c r="F206" t="s">
        <v>1202</v>
      </c>
      <c r="G206" t="s">
        <v>554</v>
      </c>
      <c r="I206">
        <v>0</v>
      </c>
      <c r="J206">
        <v>0</v>
      </c>
      <c r="K206">
        <v>0</v>
      </c>
      <c r="L206">
        <v>0</v>
      </c>
      <c r="M206">
        <v>0</v>
      </c>
    </row>
    <row r="207" spans="1:13" x14ac:dyDescent="0.25">
      <c r="A207" t="s">
        <v>549</v>
      </c>
      <c r="B207" t="s">
        <v>550</v>
      </c>
      <c r="C207" t="s">
        <v>551</v>
      </c>
      <c r="D207" t="s">
        <v>552</v>
      </c>
      <c r="E207" t="s">
        <v>585</v>
      </c>
      <c r="F207" t="s">
        <v>1203</v>
      </c>
      <c r="G207" t="s">
        <v>554</v>
      </c>
      <c r="I207">
        <v>0</v>
      </c>
      <c r="J207">
        <v>0</v>
      </c>
      <c r="K207">
        <v>0</v>
      </c>
      <c r="L207">
        <v>0</v>
      </c>
      <c r="M207">
        <v>0</v>
      </c>
    </row>
    <row r="208" spans="1:13" x14ac:dyDescent="0.25">
      <c r="A208" t="s">
        <v>549</v>
      </c>
      <c r="B208" t="s">
        <v>550</v>
      </c>
      <c r="C208" t="s">
        <v>551</v>
      </c>
      <c r="D208" t="s">
        <v>552</v>
      </c>
      <c r="E208" t="s">
        <v>586</v>
      </c>
      <c r="F208" t="s">
        <v>1204</v>
      </c>
      <c r="G208" t="s">
        <v>554</v>
      </c>
      <c r="I208">
        <v>0</v>
      </c>
      <c r="J208">
        <v>0</v>
      </c>
      <c r="K208">
        <v>0</v>
      </c>
      <c r="L208">
        <v>0</v>
      </c>
      <c r="M208">
        <v>0</v>
      </c>
    </row>
    <row r="209" spans="1:13" x14ac:dyDescent="0.25">
      <c r="A209" t="s">
        <v>549</v>
      </c>
      <c r="B209" t="s">
        <v>550</v>
      </c>
      <c r="C209" t="s">
        <v>551</v>
      </c>
      <c r="D209" t="s">
        <v>552</v>
      </c>
      <c r="E209" t="s">
        <v>587</v>
      </c>
      <c r="F209" t="s">
        <v>1205</v>
      </c>
      <c r="G209" t="s">
        <v>554</v>
      </c>
      <c r="I209">
        <v>0</v>
      </c>
      <c r="J209">
        <v>0</v>
      </c>
      <c r="K209">
        <v>0</v>
      </c>
      <c r="L209">
        <v>0</v>
      </c>
      <c r="M209">
        <v>0</v>
      </c>
    </row>
    <row r="210" spans="1:13" x14ac:dyDescent="0.25">
      <c r="A210" t="s">
        <v>549</v>
      </c>
      <c r="B210" t="s">
        <v>550</v>
      </c>
      <c r="C210" t="s">
        <v>551</v>
      </c>
      <c r="D210" t="s">
        <v>552</v>
      </c>
      <c r="E210" t="s">
        <v>588</v>
      </c>
      <c r="F210" t="s">
        <v>1206</v>
      </c>
      <c r="G210" t="s">
        <v>554</v>
      </c>
      <c r="I210">
        <v>0</v>
      </c>
      <c r="J210">
        <v>0</v>
      </c>
      <c r="K210">
        <v>0</v>
      </c>
      <c r="L210">
        <v>0</v>
      </c>
      <c r="M210">
        <v>0</v>
      </c>
    </row>
    <row r="211" spans="1:13" x14ac:dyDescent="0.25">
      <c r="A211" t="s">
        <v>549</v>
      </c>
      <c r="B211" t="s">
        <v>550</v>
      </c>
      <c r="C211" t="s">
        <v>551</v>
      </c>
      <c r="D211" t="s">
        <v>552</v>
      </c>
      <c r="E211" t="s">
        <v>589</v>
      </c>
      <c r="F211" t="s">
        <v>1207</v>
      </c>
      <c r="G211" t="s">
        <v>554</v>
      </c>
      <c r="I211">
        <v>0</v>
      </c>
      <c r="J211">
        <v>0</v>
      </c>
      <c r="K211">
        <v>0</v>
      </c>
      <c r="L211">
        <v>0</v>
      </c>
      <c r="M211">
        <v>0</v>
      </c>
    </row>
    <row r="212" spans="1:13" x14ac:dyDescent="0.25">
      <c r="A212" t="s">
        <v>549</v>
      </c>
      <c r="B212" t="s">
        <v>550</v>
      </c>
      <c r="C212" t="s">
        <v>551</v>
      </c>
      <c r="D212" t="s">
        <v>552</v>
      </c>
      <c r="E212" t="s">
        <v>590</v>
      </c>
      <c r="F212" t="s">
        <v>1208</v>
      </c>
      <c r="G212" t="s">
        <v>554</v>
      </c>
      <c r="I212">
        <v>0</v>
      </c>
      <c r="J212">
        <v>0</v>
      </c>
      <c r="K212">
        <v>0</v>
      </c>
      <c r="L212">
        <v>0</v>
      </c>
      <c r="M212">
        <v>0</v>
      </c>
    </row>
    <row r="213" spans="1:13" x14ac:dyDescent="0.25">
      <c r="A213" t="s">
        <v>549</v>
      </c>
      <c r="B213" t="s">
        <v>550</v>
      </c>
      <c r="C213" t="s">
        <v>551</v>
      </c>
      <c r="D213" t="s">
        <v>552</v>
      </c>
      <c r="E213" t="s">
        <v>591</v>
      </c>
      <c r="F213" t="s">
        <v>1209</v>
      </c>
      <c r="G213" t="s">
        <v>337</v>
      </c>
      <c r="I213">
        <v>0</v>
      </c>
      <c r="J213">
        <v>0</v>
      </c>
      <c r="K213">
        <v>0</v>
      </c>
      <c r="L213">
        <v>0</v>
      </c>
      <c r="M213">
        <v>0</v>
      </c>
    </row>
    <row r="214" spans="1:13" x14ac:dyDescent="0.25">
      <c r="A214" t="s">
        <v>549</v>
      </c>
      <c r="B214" t="s">
        <v>550</v>
      </c>
      <c r="C214" t="s">
        <v>551</v>
      </c>
      <c r="D214" t="s">
        <v>552</v>
      </c>
      <c r="E214" t="s">
        <v>592</v>
      </c>
      <c r="F214" t="s">
        <v>1210</v>
      </c>
      <c r="G214" t="s">
        <v>554</v>
      </c>
      <c r="I214">
        <v>0</v>
      </c>
      <c r="J214">
        <v>0</v>
      </c>
      <c r="K214">
        <v>0</v>
      </c>
      <c r="L214">
        <v>0</v>
      </c>
      <c r="M214">
        <v>0</v>
      </c>
    </row>
    <row r="215" spans="1:13" x14ac:dyDescent="0.25">
      <c r="A215" t="s">
        <v>549</v>
      </c>
      <c r="B215" t="s">
        <v>550</v>
      </c>
      <c r="C215" t="s">
        <v>551</v>
      </c>
      <c r="D215" t="s">
        <v>552</v>
      </c>
      <c r="E215" t="s">
        <v>593</v>
      </c>
      <c r="F215" t="s">
        <v>1211</v>
      </c>
      <c r="G215" t="s">
        <v>554</v>
      </c>
      <c r="I215">
        <v>0</v>
      </c>
      <c r="J215">
        <v>0</v>
      </c>
      <c r="K215">
        <v>0</v>
      </c>
      <c r="L215">
        <v>0</v>
      </c>
      <c r="M215">
        <v>0</v>
      </c>
    </row>
    <row r="216" spans="1:13" x14ac:dyDescent="0.25">
      <c r="A216" t="s">
        <v>549</v>
      </c>
      <c r="B216" t="s">
        <v>550</v>
      </c>
      <c r="C216" t="s">
        <v>551</v>
      </c>
      <c r="D216" t="s">
        <v>552</v>
      </c>
      <c r="E216" t="s">
        <v>595</v>
      </c>
      <c r="F216" t="s">
        <v>1212</v>
      </c>
      <c r="G216" t="s">
        <v>582</v>
      </c>
      <c r="I216">
        <v>0</v>
      </c>
      <c r="J216">
        <v>0</v>
      </c>
      <c r="K216">
        <v>0</v>
      </c>
      <c r="L216">
        <v>0</v>
      </c>
      <c r="M216">
        <v>0</v>
      </c>
    </row>
    <row r="217" spans="1:13" x14ac:dyDescent="0.25">
      <c r="A217" t="s">
        <v>549</v>
      </c>
      <c r="B217" t="s">
        <v>550</v>
      </c>
      <c r="C217" t="s">
        <v>551</v>
      </c>
      <c r="D217" t="s">
        <v>552</v>
      </c>
      <c r="E217" t="s">
        <v>596</v>
      </c>
      <c r="F217" t="s">
        <v>1213</v>
      </c>
      <c r="G217" t="s">
        <v>554</v>
      </c>
      <c r="I217">
        <v>0</v>
      </c>
      <c r="J217">
        <v>0</v>
      </c>
      <c r="K217">
        <v>0</v>
      </c>
      <c r="L217">
        <v>0</v>
      </c>
      <c r="M217">
        <v>0</v>
      </c>
    </row>
    <row r="218" spans="1:13" x14ac:dyDescent="0.25">
      <c r="A218" t="s">
        <v>549</v>
      </c>
      <c r="B218" t="s">
        <v>550</v>
      </c>
      <c r="C218" t="s">
        <v>551</v>
      </c>
      <c r="D218" t="s">
        <v>552</v>
      </c>
      <c r="E218" t="s">
        <v>597</v>
      </c>
      <c r="F218" t="s">
        <v>1214</v>
      </c>
      <c r="G218" t="s">
        <v>598</v>
      </c>
      <c r="I218">
        <v>0</v>
      </c>
      <c r="J218">
        <v>0</v>
      </c>
      <c r="K218">
        <v>0</v>
      </c>
      <c r="L218">
        <v>0</v>
      </c>
      <c r="M218">
        <v>0</v>
      </c>
    </row>
    <row r="219" spans="1:13" x14ac:dyDescent="0.25">
      <c r="A219" t="s">
        <v>549</v>
      </c>
      <c r="B219" t="s">
        <v>550</v>
      </c>
      <c r="C219" t="s">
        <v>551</v>
      </c>
      <c r="D219" t="s">
        <v>552</v>
      </c>
      <c r="E219" t="s">
        <v>600</v>
      </c>
      <c r="F219" t="s">
        <v>1215</v>
      </c>
      <c r="G219" t="s">
        <v>31</v>
      </c>
      <c r="I219">
        <v>0</v>
      </c>
      <c r="J219">
        <v>0</v>
      </c>
      <c r="K219">
        <v>0</v>
      </c>
      <c r="L219">
        <v>0</v>
      </c>
      <c r="M219">
        <v>0</v>
      </c>
    </row>
    <row r="220" spans="1:13" x14ac:dyDescent="0.25">
      <c r="A220" t="s">
        <v>549</v>
      </c>
      <c r="B220" t="s">
        <v>550</v>
      </c>
      <c r="C220" t="s">
        <v>551</v>
      </c>
      <c r="D220" t="s">
        <v>552</v>
      </c>
      <c r="E220" t="s">
        <v>603</v>
      </c>
      <c r="F220" t="s">
        <v>1216</v>
      </c>
      <c r="G220" t="s">
        <v>31</v>
      </c>
      <c r="I220">
        <v>0</v>
      </c>
      <c r="J220">
        <v>0</v>
      </c>
      <c r="K220">
        <v>0</v>
      </c>
      <c r="L220">
        <v>0</v>
      </c>
      <c r="M220">
        <v>0</v>
      </c>
    </row>
    <row r="221" spans="1:13" x14ac:dyDescent="0.25">
      <c r="A221" t="s">
        <v>549</v>
      </c>
      <c r="B221" t="s">
        <v>550</v>
      </c>
      <c r="C221" t="s">
        <v>551</v>
      </c>
      <c r="D221" t="s">
        <v>552</v>
      </c>
      <c r="E221" t="s">
        <v>605</v>
      </c>
      <c r="F221" t="s">
        <v>1217</v>
      </c>
      <c r="G221" t="s">
        <v>554</v>
      </c>
      <c r="I221">
        <v>0</v>
      </c>
      <c r="J221">
        <v>0</v>
      </c>
      <c r="K221">
        <v>0</v>
      </c>
      <c r="L221">
        <v>0</v>
      </c>
      <c r="M221">
        <v>0</v>
      </c>
    </row>
    <row r="222" spans="1:13" x14ac:dyDescent="0.25">
      <c r="A222" t="s">
        <v>549</v>
      </c>
      <c r="B222" t="s">
        <v>550</v>
      </c>
      <c r="C222" t="s">
        <v>551</v>
      </c>
      <c r="D222" t="s">
        <v>552</v>
      </c>
      <c r="E222" t="s">
        <v>607</v>
      </c>
      <c r="F222" t="s">
        <v>1218</v>
      </c>
      <c r="G222" t="s">
        <v>372</v>
      </c>
      <c r="I222">
        <v>0</v>
      </c>
      <c r="J222">
        <v>0</v>
      </c>
      <c r="K222">
        <v>0</v>
      </c>
      <c r="L222">
        <v>0</v>
      </c>
      <c r="M222">
        <v>0</v>
      </c>
    </row>
    <row r="223" spans="1:13" x14ac:dyDescent="0.25">
      <c r="A223" t="s">
        <v>549</v>
      </c>
      <c r="B223" t="s">
        <v>550</v>
      </c>
      <c r="C223" t="s">
        <v>551</v>
      </c>
      <c r="D223" t="s">
        <v>552</v>
      </c>
      <c r="E223" t="s">
        <v>609</v>
      </c>
      <c r="F223" t="s">
        <v>1219</v>
      </c>
      <c r="G223" t="s">
        <v>31</v>
      </c>
      <c r="I223">
        <v>0</v>
      </c>
      <c r="J223">
        <v>0</v>
      </c>
      <c r="K223">
        <v>0</v>
      </c>
      <c r="L223">
        <v>0</v>
      </c>
      <c r="M223">
        <v>0</v>
      </c>
    </row>
    <row r="224" spans="1:13" x14ac:dyDescent="0.25">
      <c r="A224" t="s">
        <v>549</v>
      </c>
      <c r="B224" t="s">
        <v>550</v>
      </c>
      <c r="C224" t="s">
        <v>551</v>
      </c>
      <c r="D224" t="s">
        <v>552</v>
      </c>
      <c r="E224" t="s">
        <v>612</v>
      </c>
      <c r="F224" t="s">
        <v>1220</v>
      </c>
      <c r="G224" t="s">
        <v>31</v>
      </c>
      <c r="I224">
        <v>0</v>
      </c>
      <c r="J224">
        <v>0</v>
      </c>
      <c r="K224">
        <v>0</v>
      </c>
      <c r="L224">
        <v>0</v>
      </c>
      <c r="M224">
        <v>0</v>
      </c>
    </row>
    <row r="225" spans="1:13" x14ac:dyDescent="0.25">
      <c r="A225" t="s">
        <v>549</v>
      </c>
      <c r="B225" t="s">
        <v>550</v>
      </c>
      <c r="C225" t="s">
        <v>613</v>
      </c>
      <c r="D225" t="s">
        <v>614</v>
      </c>
      <c r="E225" t="s">
        <v>615</v>
      </c>
      <c r="F225" t="s">
        <v>1221</v>
      </c>
      <c r="G225" t="s">
        <v>149</v>
      </c>
      <c r="H225" t="s">
        <v>1442</v>
      </c>
      <c r="I225">
        <v>0</v>
      </c>
      <c r="J225">
        <v>0</v>
      </c>
      <c r="K225">
        <v>0</v>
      </c>
      <c r="L225">
        <v>0</v>
      </c>
      <c r="M225">
        <v>0</v>
      </c>
    </row>
    <row r="226" spans="1:13" x14ac:dyDescent="0.25">
      <c r="A226" t="s">
        <v>549</v>
      </c>
      <c r="B226" t="s">
        <v>550</v>
      </c>
      <c r="C226" t="s">
        <v>613</v>
      </c>
      <c r="D226" t="s">
        <v>614</v>
      </c>
      <c r="E226" t="s">
        <v>617</v>
      </c>
      <c r="F226" t="s">
        <v>1222</v>
      </c>
      <c r="G226" t="s">
        <v>96</v>
      </c>
      <c r="H226" t="s">
        <v>1442</v>
      </c>
      <c r="I226">
        <v>0</v>
      </c>
      <c r="J226">
        <v>0</v>
      </c>
      <c r="K226">
        <v>0</v>
      </c>
      <c r="L226">
        <v>0</v>
      </c>
      <c r="M226">
        <v>0</v>
      </c>
    </row>
    <row r="227" spans="1:13" x14ac:dyDescent="0.25">
      <c r="A227" t="s">
        <v>549</v>
      </c>
      <c r="B227" t="s">
        <v>550</v>
      </c>
      <c r="C227" t="s">
        <v>613</v>
      </c>
      <c r="D227" t="s">
        <v>614</v>
      </c>
      <c r="E227" t="s">
        <v>619</v>
      </c>
      <c r="F227" t="s">
        <v>1223</v>
      </c>
      <c r="G227" t="s">
        <v>620</v>
      </c>
      <c r="H227" t="s">
        <v>1443</v>
      </c>
      <c r="I227">
        <v>0</v>
      </c>
      <c r="J227">
        <v>0</v>
      </c>
      <c r="K227">
        <v>0</v>
      </c>
      <c r="L227">
        <v>0</v>
      </c>
      <c r="M227">
        <v>0</v>
      </c>
    </row>
    <row r="228" spans="1:13" x14ac:dyDescent="0.25">
      <c r="A228" t="s">
        <v>549</v>
      </c>
      <c r="B228" t="s">
        <v>550</v>
      </c>
      <c r="C228" t="s">
        <v>613</v>
      </c>
      <c r="D228" t="s">
        <v>614</v>
      </c>
      <c r="E228" t="s">
        <v>622</v>
      </c>
      <c r="F228" t="s">
        <v>1224</v>
      </c>
      <c r="G228" t="s">
        <v>23</v>
      </c>
      <c r="I228">
        <v>0</v>
      </c>
      <c r="J228">
        <v>0</v>
      </c>
      <c r="K228">
        <v>0</v>
      </c>
      <c r="L228">
        <v>0</v>
      </c>
      <c r="M228">
        <v>0</v>
      </c>
    </row>
    <row r="229" spans="1:13" x14ac:dyDescent="0.25">
      <c r="A229" t="s">
        <v>549</v>
      </c>
      <c r="B229" t="s">
        <v>550</v>
      </c>
      <c r="C229" t="s">
        <v>613</v>
      </c>
      <c r="D229" t="s">
        <v>614</v>
      </c>
      <c r="E229" t="s">
        <v>624</v>
      </c>
      <c r="F229" t="s">
        <v>1225</v>
      </c>
      <c r="G229" t="s">
        <v>96</v>
      </c>
      <c r="I229">
        <v>0</v>
      </c>
      <c r="J229">
        <v>0</v>
      </c>
      <c r="K229">
        <v>0</v>
      </c>
      <c r="L229">
        <v>0</v>
      </c>
      <c r="M229">
        <v>0</v>
      </c>
    </row>
    <row r="230" spans="1:13" x14ac:dyDescent="0.25">
      <c r="A230" t="s">
        <v>549</v>
      </c>
      <c r="B230" t="s">
        <v>550</v>
      </c>
      <c r="C230" t="s">
        <v>627</v>
      </c>
      <c r="D230" t="s">
        <v>628</v>
      </c>
      <c r="E230" t="s">
        <v>629</v>
      </c>
      <c r="F230" t="s">
        <v>1226</v>
      </c>
      <c r="G230" t="s">
        <v>337</v>
      </c>
      <c r="I230">
        <v>0</v>
      </c>
      <c r="J230">
        <v>0</v>
      </c>
      <c r="K230">
        <v>0</v>
      </c>
      <c r="L230">
        <v>0</v>
      </c>
      <c r="M230">
        <v>0</v>
      </c>
    </row>
    <row r="231" spans="1:13" x14ac:dyDescent="0.25">
      <c r="A231" t="s">
        <v>549</v>
      </c>
      <c r="B231" t="s">
        <v>550</v>
      </c>
      <c r="C231" t="s">
        <v>627</v>
      </c>
      <c r="D231" t="s">
        <v>628</v>
      </c>
      <c r="E231" t="s">
        <v>631</v>
      </c>
      <c r="F231" t="s">
        <v>1227</v>
      </c>
      <c r="G231" t="s">
        <v>31</v>
      </c>
      <c r="I231">
        <v>0</v>
      </c>
      <c r="J231">
        <v>0</v>
      </c>
      <c r="K231">
        <v>0</v>
      </c>
      <c r="L231">
        <v>0</v>
      </c>
      <c r="M231">
        <v>0</v>
      </c>
    </row>
    <row r="232" spans="1:13" x14ac:dyDescent="0.25">
      <c r="A232" t="s">
        <v>549</v>
      </c>
      <c r="B232" t="s">
        <v>550</v>
      </c>
      <c r="C232" t="s">
        <v>613</v>
      </c>
      <c r="D232" t="s">
        <v>614</v>
      </c>
      <c r="E232" t="s">
        <v>633</v>
      </c>
      <c r="F232" t="s">
        <v>1228</v>
      </c>
      <c r="G232" t="s">
        <v>634</v>
      </c>
      <c r="I232">
        <v>0</v>
      </c>
      <c r="J232">
        <v>0</v>
      </c>
      <c r="K232">
        <v>0</v>
      </c>
      <c r="L232">
        <v>0</v>
      </c>
      <c r="M232">
        <v>0</v>
      </c>
    </row>
    <row r="233" spans="1:13" x14ac:dyDescent="0.25">
      <c r="A233" t="s">
        <v>549</v>
      </c>
      <c r="B233" t="s">
        <v>550</v>
      </c>
      <c r="C233" t="s">
        <v>627</v>
      </c>
      <c r="D233" t="s">
        <v>628</v>
      </c>
      <c r="E233" t="s">
        <v>636</v>
      </c>
      <c r="F233" t="s">
        <v>1229</v>
      </c>
      <c r="G233" t="s">
        <v>31</v>
      </c>
      <c r="I233">
        <v>0</v>
      </c>
      <c r="J233">
        <v>0</v>
      </c>
      <c r="K233">
        <v>0</v>
      </c>
      <c r="L233">
        <v>0</v>
      </c>
      <c r="M233">
        <v>0</v>
      </c>
    </row>
    <row r="234" spans="1:13" x14ac:dyDescent="0.25">
      <c r="A234" t="s">
        <v>549</v>
      </c>
      <c r="B234" t="s">
        <v>550</v>
      </c>
      <c r="C234" t="s">
        <v>551</v>
      </c>
      <c r="D234" t="s">
        <v>552</v>
      </c>
      <c r="E234" t="s">
        <v>639</v>
      </c>
      <c r="F234" t="s">
        <v>1230</v>
      </c>
      <c r="G234" t="s">
        <v>31</v>
      </c>
      <c r="I234">
        <v>0</v>
      </c>
      <c r="J234">
        <v>0</v>
      </c>
      <c r="K234">
        <v>0</v>
      </c>
      <c r="L234">
        <v>0</v>
      </c>
      <c r="M234">
        <v>0</v>
      </c>
    </row>
    <row r="235" spans="1:13" x14ac:dyDescent="0.25">
      <c r="A235" t="s">
        <v>549</v>
      </c>
      <c r="B235" t="s">
        <v>550</v>
      </c>
      <c r="C235" t="s">
        <v>613</v>
      </c>
      <c r="D235" t="s">
        <v>614</v>
      </c>
      <c r="E235" t="s">
        <v>641</v>
      </c>
      <c r="F235" t="s">
        <v>1231</v>
      </c>
      <c r="G235" t="s">
        <v>104</v>
      </c>
      <c r="H235" t="s">
        <v>1444</v>
      </c>
      <c r="I235">
        <v>0</v>
      </c>
      <c r="J235">
        <v>0</v>
      </c>
      <c r="K235">
        <v>0</v>
      </c>
      <c r="L235">
        <v>0</v>
      </c>
      <c r="M235">
        <v>0</v>
      </c>
    </row>
    <row r="236" spans="1:13" x14ac:dyDescent="0.25">
      <c r="A236" t="s">
        <v>549</v>
      </c>
      <c r="B236" t="s">
        <v>550</v>
      </c>
      <c r="C236" t="s">
        <v>613</v>
      </c>
      <c r="D236" t="s">
        <v>614</v>
      </c>
      <c r="E236" t="s">
        <v>643</v>
      </c>
      <c r="F236" t="s">
        <v>1232</v>
      </c>
      <c r="G236" t="s">
        <v>31</v>
      </c>
      <c r="I236">
        <v>0</v>
      </c>
      <c r="J236">
        <v>0</v>
      </c>
      <c r="K236">
        <v>0</v>
      </c>
      <c r="L236">
        <v>0</v>
      </c>
      <c r="M236">
        <v>0</v>
      </c>
    </row>
    <row r="237" spans="1:13" x14ac:dyDescent="0.25">
      <c r="A237" t="s">
        <v>549</v>
      </c>
      <c r="B237" t="s">
        <v>550</v>
      </c>
      <c r="C237" t="s">
        <v>644</v>
      </c>
      <c r="D237" t="s">
        <v>645</v>
      </c>
      <c r="E237" t="s">
        <v>646</v>
      </c>
      <c r="F237" t="s">
        <v>1233</v>
      </c>
      <c r="G237" t="s">
        <v>23</v>
      </c>
      <c r="I237">
        <v>0</v>
      </c>
      <c r="J237">
        <v>2000</v>
      </c>
      <c r="K237">
        <v>3000</v>
      </c>
      <c r="L237">
        <v>3500</v>
      </c>
      <c r="M237">
        <v>4000</v>
      </c>
    </row>
    <row r="238" spans="1:13" x14ac:dyDescent="0.25">
      <c r="A238" t="s">
        <v>549</v>
      </c>
      <c r="B238" t="s">
        <v>550</v>
      </c>
      <c r="C238" t="s">
        <v>644</v>
      </c>
      <c r="D238" t="s">
        <v>645</v>
      </c>
      <c r="E238" t="s">
        <v>649</v>
      </c>
      <c r="F238" t="s">
        <v>1234</v>
      </c>
      <c r="G238" t="s">
        <v>31</v>
      </c>
      <c r="H238" t="s">
        <v>1403</v>
      </c>
      <c r="I238">
        <v>5000</v>
      </c>
      <c r="J238">
        <v>6000</v>
      </c>
      <c r="K238">
        <v>7000</v>
      </c>
      <c r="L238">
        <v>8000</v>
      </c>
      <c r="M238">
        <v>9500</v>
      </c>
    </row>
    <row r="239" spans="1:13" x14ac:dyDescent="0.25">
      <c r="A239" t="s">
        <v>549</v>
      </c>
      <c r="B239" t="s">
        <v>550</v>
      </c>
      <c r="C239" t="s">
        <v>644</v>
      </c>
      <c r="D239" t="s">
        <v>645</v>
      </c>
      <c r="E239" t="s">
        <v>652</v>
      </c>
      <c r="F239" t="s">
        <v>1235</v>
      </c>
      <c r="G239" t="s">
        <v>149</v>
      </c>
      <c r="H239" t="s">
        <v>1410</v>
      </c>
      <c r="I239">
        <v>40000</v>
      </c>
      <c r="J239">
        <v>10000</v>
      </c>
      <c r="K239">
        <v>12500</v>
      </c>
      <c r="L239">
        <v>15000</v>
      </c>
      <c r="M239">
        <v>17500</v>
      </c>
    </row>
    <row r="240" spans="1:13" x14ac:dyDescent="0.25">
      <c r="A240" t="s">
        <v>549</v>
      </c>
      <c r="B240" t="s">
        <v>550</v>
      </c>
      <c r="C240" t="s">
        <v>644</v>
      </c>
      <c r="D240" t="s">
        <v>645</v>
      </c>
      <c r="E240" t="s">
        <v>654</v>
      </c>
      <c r="F240" t="s">
        <v>1236</v>
      </c>
      <c r="G240" t="s">
        <v>31</v>
      </c>
      <c r="I240">
        <v>0</v>
      </c>
      <c r="J240">
        <v>0</v>
      </c>
      <c r="K240">
        <v>0</v>
      </c>
      <c r="L240">
        <v>0</v>
      </c>
      <c r="M240">
        <v>0</v>
      </c>
    </row>
    <row r="241" spans="1:13" x14ac:dyDescent="0.25">
      <c r="A241" t="s">
        <v>549</v>
      </c>
      <c r="B241" t="s">
        <v>550</v>
      </c>
      <c r="C241" t="s">
        <v>644</v>
      </c>
      <c r="D241" t="s">
        <v>645</v>
      </c>
      <c r="E241" t="s">
        <v>656</v>
      </c>
      <c r="F241" t="s">
        <v>1237</v>
      </c>
      <c r="G241" t="s">
        <v>554</v>
      </c>
      <c r="I241">
        <v>0</v>
      </c>
      <c r="J241">
        <v>0</v>
      </c>
      <c r="K241">
        <v>0</v>
      </c>
      <c r="L241">
        <v>0</v>
      </c>
      <c r="M241">
        <v>0</v>
      </c>
    </row>
    <row r="242" spans="1:13" x14ac:dyDescent="0.25">
      <c r="A242" t="s">
        <v>549</v>
      </c>
      <c r="B242" t="s">
        <v>550</v>
      </c>
      <c r="C242" t="s">
        <v>644</v>
      </c>
      <c r="D242" t="s">
        <v>645</v>
      </c>
      <c r="E242" t="s">
        <v>658</v>
      </c>
      <c r="F242" t="s">
        <v>1238</v>
      </c>
      <c r="G242" t="s">
        <v>31</v>
      </c>
      <c r="I242">
        <v>0</v>
      </c>
      <c r="J242">
        <v>0</v>
      </c>
      <c r="K242">
        <v>0</v>
      </c>
      <c r="L242">
        <v>0</v>
      </c>
      <c r="M242">
        <v>0</v>
      </c>
    </row>
    <row r="243" spans="1:13" x14ac:dyDescent="0.25">
      <c r="A243" t="s">
        <v>549</v>
      </c>
      <c r="B243" t="s">
        <v>550</v>
      </c>
      <c r="C243" t="s">
        <v>644</v>
      </c>
      <c r="D243" t="s">
        <v>645</v>
      </c>
      <c r="E243" t="s">
        <v>661</v>
      </c>
      <c r="F243" t="s">
        <v>1239</v>
      </c>
      <c r="G243" t="s">
        <v>554</v>
      </c>
      <c r="H243" t="s">
        <v>1401</v>
      </c>
      <c r="I243">
        <v>0</v>
      </c>
      <c r="J243">
        <v>0</v>
      </c>
      <c r="K243">
        <v>0</v>
      </c>
      <c r="L243">
        <v>0</v>
      </c>
      <c r="M243">
        <v>0</v>
      </c>
    </row>
    <row r="244" spans="1:13" x14ac:dyDescent="0.25">
      <c r="A244" t="s">
        <v>549</v>
      </c>
      <c r="B244" t="s">
        <v>550</v>
      </c>
      <c r="C244" t="s">
        <v>644</v>
      </c>
      <c r="D244" t="s">
        <v>645</v>
      </c>
      <c r="E244" t="s">
        <v>664</v>
      </c>
      <c r="F244" t="s">
        <v>1240</v>
      </c>
      <c r="G244" t="s">
        <v>31</v>
      </c>
      <c r="H244" t="s">
        <v>1408</v>
      </c>
      <c r="I244">
        <v>40000</v>
      </c>
      <c r="J244">
        <v>45000</v>
      </c>
      <c r="K244">
        <v>50000</v>
      </c>
      <c r="L244">
        <v>55000</v>
      </c>
      <c r="M244">
        <v>60000</v>
      </c>
    </row>
    <row r="245" spans="1:13" x14ac:dyDescent="0.25">
      <c r="A245" t="s">
        <v>549</v>
      </c>
      <c r="B245" t="s">
        <v>550</v>
      </c>
      <c r="C245" t="s">
        <v>644</v>
      </c>
      <c r="D245" t="s">
        <v>645</v>
      </c>
      <c r="E245" t="s">
        <v>666</v>
      </c>
      <c r="F245" t="s">
        <v>1241</v>
      </c>
      <c r="G245" t="s">
        <v>31</v>
      </c>
      <c r="I245">
        <v>0</v>
      </c>
      <c r="J245">
        <v>0</v>
      </c>
      <c r="K245">
        <v>0</v>
      </c>
      <c r="L245">
        <v>0</v>
      </c>
      <c r="M245">
        <v>0</v>
      </c>
    </row>
    <row r="246" spans="1:13" x14ac:dyDescent="0.25">
      <c r="A246" t="s">
        <v>549</v>
      </c>
      <c r="B246" t="s">
        <v>550</v>
      </c>
      <c r="C246" t="s">
        <v>644</v>
      </c>
      <c r="D246" t="s">
        <v>645</v>
      </c>
      <c r="E246" t="s">
        <v>669</v>
      </c>
      <c r="F246" t="s">
        <v>1242</v>
      </c>
      <c r="G246" t="s">
        <v>31</v>
      </c>
      <c r="I246">
        <v>0</v>
      </c>
      <c r="J246">
        <v>0</v>
      </c>
      <c r="K246">
        <v>0</v>
      </c>
      <c r="L246">
        <v>0</v>
      </c>
      <c r="M246">
        <v>0</v>
      </c>
    </row>
    <row r="247" spans="1:13" x14ac:dyDescent="0.25">
      <c r="A247" t="s">
        <v>549</v>
      </c>
      <c r="B247" t="s">
        <v>550</v>
      </c>
      <c r="C247" t="s">
        <v>672</v>
      </c>
      <c r="D247" t="s">
        <v>673</v>
      </c>
      <c r="E247" t="s">
        <v>674</v>
      </c>
      <c r="F247" t="s">
        <v>1243</v>
      </c>
      <c r="G247" t="s">
        <v>675</v>
      </c>
      <c r="I247">
        <v>0</v>
      </c>
      <c r="J247">
        <v>0</v>
      </c>
      <c r="K247">
        <v>0</v>
      </c>
      <c r="L247">
        <v>0</v>
      </c>
      <c r="M247">
        <v>0</v>
      </c>
    </row>
    <row r="248" spans="1:13" x14ac:dyDescent="0.25">
      <c r="A248" t="s">
        <v>549</v>
      </c>
      <c r="B248" t="s">
        <v>550</v>
      </c>
      <c r="C248" t="s">
        <v>672</v>
      </c>
      <c r="D248" t="s">
        <v>673</v>
      </c>
      <c r="E248" t="s">
        <v>677</v>
      </c>
      <c r="F248" t="s">
        <v>1244</v>
      </c>
      <c r="G248" t="s">
        <v>96</v>
      </c>
      <c r="I248">
        <v>0</v>
      </c>
      <c r="J248">
        <v>0</v>
      </c>
      <c r="K248">
        <v>0</v>
      </c>
      <c r="L248">
        <v>0</v>
      </c>
      <c r="M248">
        <v>0</v>
      </c>
    </row>
    <row r="249" spans="1:13" x14ac:dyDescent="0.25">
      <c r="A249" t="s">
        <v>549</v>
      </c>
      <c r="B249" t="s">
        <v>550</v>
      </c>
      <c r="C249" t="s">
        <v>672</v>
      </c>
      <c r="D249" t="s">
        <v>673</v>
      </c>
      <c r="E249" t="s">
        <v>680</v>
      </c>
      <c r="F249" t="s">
        <v>1245</v>
      </c>
      <c r="G249" t="s">
        <v>96</v>
      </c>
      <c r="I249">
        <v>0</v>
      </c>
      <c r="J249">
        <v>0</v>
      </c>
      <c r="K249">
        <v>0</v>
      </c>
      <c r="L249">
        <v>0</v>
      </c>
      <c r="M249">
        <v>0</v>
      </c>
    </row>
    <row r="250" spans="1:13" x14ac:dyDescent="0.25">
      <c r="A250" t="s">
        <v>549</v>
      </c>
      <c r="B250" t="s">
        <v>550</v>
      </c>
      <c r="C250" t="s">
        <v>672</v>
      </c>
      <c r="D250" t="s">
        <v>673</v>
      </c>
      <c r="E250" t="s">
        <v>682</v>
      </c>
      <c r="F250" t="s">
        <v>1246</v>
      </c>
      <c r="G250" t="s">
        <v>31</v>
      </c>
      <c r="I250">
        <v>0</v>
      </c>
      <c r="J250">
        <v>0</v>
      </c>
      <c r="K250">
        <v>0</v>
      </c>
      <c r="L250">
        <v>0</v>
      </c>
      <c r="M250">
        <v>0</v>
      </c>
    </row>
    <row r="251" spans="1:13" x14ac:dyDescent="0.25">
      <c r="A251" t="s">
        <v>549</v>
      </c>
      <c r="B251" t="s">
        <v>550</v>
      </c>
      <c r="C251" t="s">
        <v>672</v>
      </c>
      <c r="D251" t="s">
        <v>673</v>
      </c>
      <c r="E251" t="s">
        <v>687</v>
      </c>
      <c r="F251" t="s">
        <v>1248</v>
      </c>
      <c r="G251" t="s">
        <v>688</v>
      </c>
      <c r="I251">
        <v>0</v>
      </c>
      <c r="J251">
        <v>0</v>
      </c>
      <c r="K251">
        <v>0</v>
      </c>
      <c r="L251">
        <v>0</v>
      </c>
      <c r="M251">
        <v>0</v>
      </c>
    </row>
    <row r="252" spans="1:13" x14ac:dyDescent="0.25">
      <c r="A252" t="s">
        <v>549</v>
      </c>
      <c r="B252" t="s">
        <v>550</v>
      </c>
      <c r="C252" t="s">
        <v>672</v>
      </c>
      <c r="D252" t="s">
        <v>673</v>
      </c>
      <c r="E252" t="s">
        <v>691</v>
      </c>
      <c r="F252" t="s">
        <v>1249</v>
      </c>
      <c r="G252" t="s">
        <v>692</v>
      </c>
      <c r="I252">
        <v>0</v>
      </c>
      <c r="J252">
        <v>0</v>
      </c>
      <c r="K252">
        <v>0</v>
      </c>
      <c r="L252">
        <v>0</v>
      </c>
      <c r="M252">
        <v>0</v>
      </c>
    </row>
    <row r="253" spans="1:13" x14ac:dyDescent="0.25">
      <c r="A253" t="s">
        <v>549</v>
      </c>
      <c r="B253" t="s">
        <v>550</v>
      </c>
      <c r="C253" t="s">
        <v>672</v>
      </c>
      <c r="D253" t="s">
        <v>673</v>
      </c>
      <c r="E253" t="s">
        <v>694</v>
      </c>
      <c r="F253" t="s">
        <v>1250</v>
      </c>
      <c r="G253" t="s">
        <v>695</v>
      </c>
      <c r="H253" t="s">
        <v>1402</v>
      </c>
      <c r="I253">
        <v>500</v>
      </c>
      <c r="J253">
        <v>500</v>
      </c>
      <c r="K253">
        <v>1000</v>
      </c>
      <c r="L253">
        <v>1500</v>
      </c>
      <c r="M253">
        <v>2000</v>
      </c>
    </row>
    <row r="254" spans="1:13" x14ac:dyDescent="0.25">
      <c r="A254" t="s">
        <v>549</v>
      </c>
      <c r="B254" t="s">
        <v>550</v>
      </c>
      <c r="C254" t="s">
        <v>672</v>
      </c>
      <c r="D254" t="s">
        <v>673</v>
      </c>
      <c r="E254" t="s">
        <v>697</v>
      </c>
      <c r="F254" t="s">
        <v>1251</v>
      </c>
      <c r="G254" t="s">
        <v>698</v>
      </c>
      <c r="H254" t="s">
        <v>1402</v>
      </c>
      <c r="I254">
        <v>500</v>
      </c>
      <c r="J254">
        <v>500</v>
      </c>
      <c r="K254">
        <v>1000</v>
      </c>
      <c r="L254">
        <v>1500</v>
      </c>
      <c r="M254">
        <v>2000</v>
      </c>
    </row>
    <row r="255" spans="1:13" x14ac:dyDescent="0.25">
      <c r="A255" t="s">
        <v>549</v>
      </c>
      <c r="B255" t="s">
        <v>550</v>
      </c>
      <c r="C255" t="s">
        <v>672</v>
      </c>
      <c r="D255" t="s">
        <v>673</v>
      </c>
      <c r="E255" t="s">
        <v>700</v>
      </c>
      <c r="F255" t="s">
        <v>1252</v>
      </c>
      <c r="G255" t="s">
        <v>701</v>
      </c>
      <c r="I255">
        <v>0</v>
      </c>
      <c r="J255">
        <v>0</v>
      </c>
      <c r="K255">
        <v>0</v>
      </c>
      <c r="L255">
        <v>0</v>
      </c>
      <c r="M255">
        <v>0</v>
      </c>
    </row>
    <row r="256" spans="1:13" x14ac:dyDescent="0.25">
      <c r="A256" t="s">
        <v>549</v>
      </c>
      <c r="B256" t="s">
        <v>550</v>
      </c>
      <c r="C256" t="s">
        <v>672</v>
      </c>
      <c r="D256" t="s">
        <v>673</v>
      </c>
      <c r="E256" t="s">
        <v>703</v>
      </c>
      <c r="F256" t="s">
        <v>1253</v>
      </c>
      <c r="G256" t="s">
        <v>704</v>
      </c>
      <c r="H256" t="s">
        <v>1402</v>
      </c>
      <c r="I256">
        <v>500</v>
      </c>
      <c r="J256">
        <v>500</v>
      </c>
      <c r="K256">
        <v>1000</v>
      </c>
      <c r="L256">
        <v>1500</v>
      </c>
      <c r="M256">
        <v>2000</v>
      </c>
    </row>
    <row r="257" spans="1:13" x14ac:dyDescent="0.25">
      <c r="A257" t="s">
        <v>549</v>
      </c>
      <c r="B257" t="s">
        <v>550</v>
      </c>
      <c r="C257" t="s">
        <v>672</v>
      </c>
      <c r="D257" t="s">
        <v>673</v>
      </c>
      <c r="E257" t="s">
        <v>706</v>
      </c>
      <c r="F257" t="s">
        <v>1254</v>
      </c>
      <c r="G257" t="s">
        <v>707</v>
      </c>
      <c r="I257">
        <v>0</v>
      </c>
      <c r="J257">
        <v>0</v>
      </c>
      <c r="K257">
        <v>0</v>
      </c>
      <c r="L257">
        <v>0</v>
      </c>
      <c r="M257">
        <v>0</v>
      </c>
    </row>
    <row r="258" spans="1:13" x14ac:dyDescent="0.25">
      <c r="A258" t="s">
        <v>549</v>
      </c>
      <c r="B258" t="s">
        <v>550</v>
      </c>
      <c r="C258" t="s">
        <v>672</v>
      </c>
      <c r="D258" t="s">
        <v>673</v>
      </c>
      <c r="E258" t="s">
        <v>709</v>
      </c>
      <c r="F258" t="s">
        <v>1255</v>
      </c>
      <c r="G258" t="s">
        <v>31</v>
      </c>
      <c r="I258">
        <v>0</v>
      </c>
      <c r="J258">
        <v>0</v>
      </c>
      <c r="K258">
        <v>0</v>
      </c>
      <c r="L258">
        <v>0</v>
      </c>
      <c r="M258">
        <v>0</v>
      </c>
    </row>
    <row r="259" spans="1:13" x14ac:dyDescent="0.25">
      <c r="A259" t="s">
        <v>549</v>
      </c>
      <c r="B259" t="s">
        <v>550</v>
      </c>
      <c r="C259" t="s">
        <v>672</v>
      </c>
      <c r="D259" t="s">
        <v>673</v>
      </c>
      <c r="E259" t="s">
        <v>712</v>
      </c>
      <c r="F259" t="s">
        <v>1256</v>
      </c>
      <c r="G259" t="s">
        <v>31</v>
      </c>
      <c r="I259">
        <v>0</v>
      </c>
      <c r="J259">
        <v>0</v>
      </c>
      <c r="K259">
        <v>0</v>
      </c>
      <c r="L259">
        <v>0</v>
      </c>
      <c r="M259">
        <v>0</v>
      </c>
    </row>
    <row r="260" spans="1:13" x14ac:dyDescent="0.25">
      <c r="A260" t="s">
        <v>549</v>
      </c>
      <c r="B260" t="s">
        <v>550</v>
      </c>
      <c r="C260" t="s">
        <v>672</v>
      </c>
      <c r="D260" t="s">
        <v>673</v>
      </c>
      <c r="E260" t="s">
        <v>714</v>
      </c>
      <c r="F260" t="s">
        <v>1257</v>
      </c>
      <c r="G260" t="s">
        <v>715</v>
      </c>
      <c r="I260">
        <v>0</v>
      </c>
      <c r="J260">
        <v>0</v>
      </c>
      <c r="K260">
        <v>0</v>
      </c>
      <c r="L260">
        <v>0</v>
      </c>
      <c r="M260">
        <v>0</v>
      </c>
    </row>
    <row r="261" spans="1:13" x14ac:dyDescent="0.25">
      <c r="A261" t="s">
        <v>549</v>
      </c>
      <c r="B261" t="s">
        <v>550</v>
      </c>
      <c r="C261" t="s">
        <v>672</v>
      </c>
      <c r="D261" t="s">
        <v>673</v>
      </c>
      <c r="E261" t="s">
        <v>717</v>
      </c>
      <c r="F261" t="s">
        <v>1258</v>
      </c>
      <c r="G261" t="s">
        <v>718</v>
      </c>
      <c r="I261">
        <v>0</v>
      </c>
      <c r="J261">
        <v>0</v>
      </c>
      <c r="K261">
        <v>0</v>
      </c>
      <c r="L261">
        <v>0</v>
      </c>
      <c r="M261">
        <v>0</v>
      </c>
    </row>
    <row r="262" spans="1:13" x14ac:dyDescent="0.25">
      <c r="A262" t="s">
        <v>549</v>
      </c>
      <c r="B262" t="s">
        <v>550</v>
      </c>
      <c r="C262" t="s">
        <v>672</v>
      </c>
      <c r="D262" t="s">
        <v>673</v>
      </c>
      <c r="E262" t="s">
        <v>720</v>
      </c>
      <c r="F262" t="s">
        <v>1259</v>
      </c>
      <c r="G262" t="s">
        <v>31</v>
      </c>
      <c r="I262">
        <v>0</v>
      </c>
      <c r="J262">
        <v>0</v>
      </c>
      <c r="K262">
        <v>0</v>
      </c>
      <c r="L262">
        <v>0</v>
      </c>
      <c r="M262">
        <v>0</v>
      </c>
    </row>
    <row r="263" spans="1:13" x14ac:dyDescent="0.25">
      <c r="A263" t="s">
        <v>549</v>
      </c>
      <c r="B263" t="s">
        <v>550</v>
      </c>
      <c r="C263" t="s">
        <v>672</v>
      </c>
      <c r="D263" t="s">
        <v>673</v>
      </c>
      <c r="E263" t="s">
        <v>723</v>
      </c>
      <c r="F263" t="s">
        <v>1260</v>
      </c>
      <c r="G263" t="s">
        <v>724</v>
      </c>
      <c r="I263">
        <v>0</v>
      </c>
      <c r="J263">
        <v>0</v>
      </c>
      <c r="K263">
        <v>0</v>
      </c>
      <c r="L263">
        <v>0</v>
      </c>
      <c r="M263">
        <v>0</v>
      </c>
    </row>
    <row r="264" spans="1:13" x14ac:dyDescent="0.25">
      <c r="A264" t="s">
        <v>549</v>
      </c>
      <c r="B264" t="s">
        <v>550</v>
      </c>
      <c r="C264" t="s">
        <v>672</v>
      </c>
      <c r="D264" t="s">
        <v>673</v>
      </c>
      <c r="E264" t="s">
        <v>725</v>
      </c>
      <c r="F264" t="s">
        <v>1261</v>
      </c>
      <c r="G264" t="s">
        <v>31</v>
      </c>
      <c r="I264">
        <v>0</v>
      </c>
      <c r="J264">
        <v>0</v>
      </c>
      <c r="K264">
        <v>0</v>
      </c>
      <c r="L264">
        <v>0</v>
      </c>
      <c r="M264">
        <v>0</v>
      </c>
    </row>
    <row r="265" spans="1:13" x14ac:dyDescent="0.25">
      <c r="A265" t="s">
        <v>549</v>
      </c>
      <c r="B265" t="s">
        <v>550</v>
      </c>
      <c r="C265" t="s">
        <v>672</v>
      </c>
      <c r="D265" t="s">
        <v>673</v>
      </c>
      <c r="E265" t="s">
        <v>727</v>
      </c>
      <c r="F265" t="s">
        <v>1262</v>
      </c>
      <c r="G265" t="s">
        <v>31</v>
      </c>
      <c r="I265">
        <v>0</v>
      </c>
      <c r="J265">
        <v>0</v>
      </c>
      <c r="K265">
        <v>0</v>
      </c>
      <c r="L265">
        <v>0</v>
      </c>
      <c r="M265">
        <v>0</v>
      </c>
    </row>
    <row r="266" spans="1:13" x14ac:dyDescent="0.25">
      <c r="A266" t="s">
        <v>549</v>
      </c>
      <c r="B266" t="s">
        <v>550</v>
      </c>
      <c r="C266" t="s">
        <v>672</v>
      </c>
      <c r="D266" t="s">
        <v>673</v>
      </c>
      <c r="E266" t="s">
        <v>729</v>
      </c>
      <c r="F266" t="s">
        <v>1263</v>
      </c>
      <c r="G266" t="s">
        <v>31</v>
      </c>
      <c r="I266">
        <v>0</v>
      </c>
      <c r="J266">
        <v>0</v>
      </c>
      <c r="K266">
        <v>0</v>
      </c>
      <c r="L266">
        <v>0</v>
      </c>
      <c r="M266">
        <v>0</v>
      </c>
    </row>
    <row r="267" spans="1:13" x14ac:dyDescent="0.25">
      <c r="A267" t="s">
        <v>549</v>
      </c>
      <c r="B267" t="s">
        <v>550</v>
      </c>
      <c r="C267" t="s">
        <v>672</v>
      </c>
      <c r="D267" t="s">
        <v>673</v>
      </c>
      <c r="E267" t="s">
        <v>733</v>
      </c>
      <c r="F267" t="s">
        <v>1264</v>
      </c>
      <c r="G267" t="s">
        <v>554</v>
      </c>
      <c r="I267">
        <v>0</v>
      </c>
      <c r="J267">
        <v>0</v>
      </c>
      <c r="K267">
        <v>0</v>
      </c>
      <c r="L267">
        <v>0</v>
      </c>
      <c r="M267">
        <v>0</v>
      </c>
    </row>
    <row r="268" spans="1:13" x14ac:dyDescent="0.25">
      <c r="A268" t="s">
        <v>549</v>
      </c>
      <c r="B268" t="s">
        <v>550</v>
      </c>
      <c r="C268" t="s">
        <v>672</v>
      </c>
      <c r="D268" t="s">
        <v>673</v>
      </c>
      <c r="E268" t="s">
        <v>735</v>
      </c>
      <c r="F268" t="s">
        <v>1265</v>
      </c>
      <c r="G268" t="s">
        <v>31</v>
      </c>
      <c r="I268">
        <v>0</v>
      </c>
      <c r="J268">
        <v>0</v>
      </c>
      <c r="K268">
        <v>0</v>
      </c>
      <c r="L268">
        <v>0</v>
      </c>
      <c r="M268">
        <v>0</v>
      </c>
    </row>
    <row r="269" spans="1:13" x14ac:dyDescent="0.25">
      <c r="A269" t="s">
        <v>549</v>
      </c>
      <c r="B269" t="s">
        <v>550</v>
      </c>
      <c r="C269" t="s">
        <v>672</v>
      </c>
      <c r="D269" t="s">
        <v>673</v>
      </c>
      <c r="E269" t="s">
        <v>737</v>
      </c>
      <c r="F269" t="s">
        <v>1266</v>
      </c>
      <c r="G269" t="s">
        <v>31</v>
      </c>
      <c r="I269">
        <v>0</v>
      </c>
      <c r="J269">
        <v>0</v>
      </c>
      <c r="K269">
        <v>0</v>
      </c>
      <c r="L269">
        <v>0</v>
      </c>
      <c r="M269">
        <v>0</v>
      </c>
    </row>
    <row r="270" spans="1:13" x14ac:dyDescent="0.25">
      <c r="A270" t="s">
        <v>549</v>
      </c>
      <c r="B270" t="s">
        <v>550</v>
      </c>
      <c r="C270" t="s">
        <v>672</v>
      </c>
      <c r="D270" t="s">
        <v>673</v>
      </c>
      <c r="E270" t="s">
        <v>740</v>
      </c>
      <c r="F270" t="s">
        <v>1267</v>
      </c>
      <c r="G270" t="s">
        <v>31</v>
      </c>
      <c r="I270">
        <v>0</v>
      </c>
      <c r="J270">
        <v>0</v>
      </c>
      <c r="K270">
        <v>0</v>
      </c>
      <c r="L270">
        <v>0</v>
      </c>
      <c r="M270">
        <v>0</v>
      </c>
    </row>
    <row r="271" spans="1:13" x14ac:dyDescent="0.25">
      <c r="A271" t="s">
        <v>549</v>
      </c>
      <c r="B271" t="s">
        <v>550</v>
      </c>
      <c r="C271" t="s">
        <v>672</v>
      </c>
      <c r="D271" t="s">
        <v>673</v>
      </c>
      <c r="E271" t="s">
        <v>742</v>
      </c>
      <c r="F271" t="s">
        <v>1268</v>
      </c>
      <c r="G271" t="s">
        <v>554</v>
      </c>
      <c r="I271">
        <v>0</v>
      </c>
      <c r="J271">
        <v>0</v>
      </c>
      <c r="K271">
        <v>0</v>
      </c>
      <c r="L271">
        <v>0</v>
      </c>
      <c r="M271">
        <v>0</v>
      </c>
    </row>
    <row r="272" spans="1:13" x14ac:dyDescent="0.25">
      <c r="A272" t="s">
        <v>549</v>
      </c>
      <c r="B272" t="s">
        <v>550</v>
      </c>
      <c r="C272" t="s">
        <v>672</v>
      </c>
      <c r="D272" t="s">
        <v>673</v>
      </c>
      <c r="E272" t="s">
        <v>744</v>
      </c>
      <c r="F272" t="s">
        <v>1269</v>
      </c>
      <c r="G272" t="s">
        <v>554</v>
      </c>
      <c r="I272">
        <v>0</v>
      </c>
      <c r="J272">
        <v>0</v>
      </c>
      <c r="K272">
        <v>0</v>
      </c>
      <c r="L272">
        <v>0</v>
      </c>
      <c r="M272">
        <v>0</v>
      </c>
    </row>
    <row r="273" spans="1:13" x14ac:dyDescent="0.25">
      <c r="A273" t="s">
        <v>549</v>
      </c>
      <c r="B273" t="s">
        <v>550</v>
      </c>
      <c r="C273" t="s">
        <v>672</v>
      </c>
      <c r="D273" t="s">
        <v>673</v>
      </c>
      <c r="E273" t="s">
        <v>746</v>
      </c>
      <c r="F273" t="s">
        <v>1270</v>
      </c>
      <c r="G273" t="s">
        <v>31</v>
      </c>
      <c r="I273">
        <v>0</v>
      </c>
      <c r="J273">
        <v>0</v>
      </c>
      <c r="K273">
        <v>0</v>
      </c>
      <c r="L273">
        <v>0</v>
      </c>
      <c r="M273">
        <v>0</v>
      </c>
    </row>
    <row r="274" spans="1:13" x14ac:dyDescent="0.25">
      <c r="A274" t="s">
        <v>549</v>
      </c>
      <c r="B274" t="s">
        <v>550</v>
      </c>
      <c r="C274" t="s">
        <v>672</v>
      </c>
      <c r="D274" t="s">
        <v>673</v>
      </c>
      <c r="E274" t="s">
        <v>748</v>
      </c>
      <c r="F274" t="s">
        <v>1271</v>
      </c>
      <c r="G274" t="s">
        <v>31</v>
      </c>
      <c r="I274">
        <v>0</v>
      </c>
      <c r="J274">
        <v>0</v>
      </c>
      <c r="K274">
        <v>0</v>
      </c>
      <c r="L274">
        <v>0</v>
      </c>
      <c r="M274">
        <v>0</v>
      </c>
    </row>
    <row r="275" spans="1:13" x14ac:dyDescent="0.25">
      <c r="A275" t="s">
        <v>549</v>
      </c>
      <c r="B275" t="s">
        <v>550</v>
      </c>
      <c r="C275" t="s">
        <v>672</v>
      </c>
      <c r="D275" t="s">
        <v>673</v>
      </c>
      <c r="E275" t="s">
        <v>750</v>
      </c>
      <c r="F275" t="s">
        <v>1272</v>
      </c>
      <c r="G275" t="s">
        <v>31</v>
      </c>
      <c r="I275">
        <v>0</v>
      </c>
      <c r="J275">
        <v>0</v>
      </c>
      <c r="K275">
        <v>0</v>
      </c>
      <c r="L275">
        <v>0</v>
      </c>
      <c r="M275">
        <v>0</v>
      </c>
    </row>
    <row r="276" spans="1:13" x14ac:dyDescent="0.25">
      <c r="A276" t="s">
        <v>549</v>
      </c>
      <c r="B276" t="s">
        <v>550</v>
      </c>
      <c r="C276" t="s">
        <v>672</v>
      </c>
      <c r="D276" t="s">
        <v>673</v>
      </c>
      <c r="E276" t="s">
        <v>752</v>
      </c>
      <c r="F276" t="s">
        <v>1273</v>
      </c>
      <c r="G276" t="s">
        <v>31</v>
      </c>
      <c r="I276">
        <v>0</v>
      </c>
      <c r="J276">
        <v>0</v>
      </c>
      <c r="K276">
        <v>0</v>
      </c>
      <c r="L276">
        <v>0</v>
      </c>
      <c r="M276">
        <v>0</v>
      </c>
    </row>
    <row r="277" spans="1:13" x14ac:dyDescent="0.25">
      <c r="A277" t="s">
        <v>549</v>
      </c>
      <c r="B277" t="s">
        <v>550</v>
      </c>
      <c r="C277" t="s">
        <v>672</v>
      </c>
      <c r="D277" t="s">
        <v>673</v>
      </c>
      <c r="E277" t="s">
        <v>754</v>
      </c>
      <c r="F277" t="s">
        <v>1274</v>
      </c>
      <c r="G277" t="s">
        <v>31</v>
      </c>
      <c r="I277">
        <v>0</v>
      </c>
      <c r="J277">
        <v>0</v>
      </c>
      <c r="K277">
        <v>0</v>
      </c>
      <c r="L277">
        <v>0</v>
      </c>
      <c r="M277">
        <v>0</v>
      </c>
    </row>
    <row r="278" spans="1:13" x14ac:dyDescent="0.25">
      <c r="A278" t="s">
        <v>549</v>
      </c>
      <c r="B278" t="s">
        <v>550</v>
      </c>
      <c r="C278" t="s">
        <v>672</v>
      </c>
      <c r="D278" t="s">
        <v>673</v>
      </c>
      <c r="E278" t="s">
        <v>756</v>
      </c>
      <c r="F278" t="s">
        <v>1275</v>
      </c>
      <c r="G278" t="s">
        <v>554</v>
      </c>
      <c r="I278">
        <v>0</v>
      </c>
      <c r="J278">
        <v>0</v>
      </c>
      <c r="K278">
        <v>0</v>
      </c>
      <c r="L278">
        <v>0</v>
      </c>
      <c r="M278">
        <v>0</v>
      </c>
    </row>
    <row r="279" spans="1:13" x14ac:dyDescent="0.25">
      <c r="A279" t="s">
        <v>549</v>
      </c>
      <c r="B279" t="s">
        <v>550</v>
      </c>
      <c r="C279" t="s">
        <v>672</v>
      </c>
      <c r="D279" t="s">
        <v>673</v>
      </c>
      <c r="E279" t="s">
        <v>758</v>
      </c>
      <c r="F279" t="s">
        <v>1276</v>
      </c>
      <c r="G279" t="s">
        <v>759</v>
      </c>
      <c r="I279">
        <v>0</v>
      </c>
      <c r="J279">
        <v>0</v>
      </c>
      <c r="K279">
        <v>0</v>
      </c>
      <c r="L279">
        <v>0</v>
      </c>
      <c r="M279">
        <v>0</v>
      </c>
    </row>
    <row r="280" spans="1:13" x14ac:dyDescent="0.25">
      <c r="A280" t="s">
        <v>549</v>
      </c>
      <c r="B280" t="s">
        <v>550</v>
      </c>
      <c r="C280" t="s">
        <v>672</v>
      </c>
      <c r="D280" t="s">
        <v>673</v>
      </c>
      <c r="E280" t="s">
        <v>760</v>
      </c>
      <c r="F280" t="s">
        <v>1277</v>
      </c>
      <c r="G280" t="s">
        <v>31</v>
      </c>
      <c r="I280">
        <v>0</v>
      </c>
      <c r="J280">
        <v>0</v>
      </c>
      <c r="K280">
        <v>0</v>
      </c>
      <c r="L280">
        <v>0</v>
      </c>
      <c r="M280">
        <v>0</v>
      </c>
    </row>
    <row r="281" spans="1:13" x14ac:dyDescent="0.25">
      <c r="A281" t="s">
        <v>549</v>
      </c>
      <c r="B281" t="s">
        <v>550</v>
      </c>
      <c r="C281" t="s">
        <v>672</v>
      </c>
      <c r="D281" t="s">
        <v>673</v>
      </c>
      <c r="E281" t="s">
        <v>762</v>
      </c>
      <c r="F281" t="s">
        <v>1278</v>
      </c>
      <c r="G281" t="s">
        <v>554</v>
      </c>
      <c r="I281">
        <v>0</v>
      </c>
      <c r="J281">
        <v>0</v>
      </c>
      <c r="K281">
        <v>0</v>
      </c>
      <c r="L281">
        <v>0</v>
      </c>
      <c r="M281">
        <v>0</v>
      </c>
    </row>
    <row r="282" spans="1:13" x14ac:dyDescent="0.25">
      <c r="A282" t="s">
        <v>549</v>
      </c>
      <c r="B282" t="s">
        <v>550</v>
      </c>
      <c r="C282" t="s">
        <v>672</v>
      </c>
      <c r="D282" t="s">
        <v>673</v>
      </c>
      <c r="E282" t="s">
        <v>764</v>
      </c>
      <c r="F282" t="s">
        <v>1279</v>
      </c>
      <c r="G282" t="s">
        <v>31</v>
      </c>
      <c r="I282">
        <v>0</v>
      </c>
      <c r="J282">
        <v>0</v>
      </c>
      <c r="K282">
        <v>0</v>
      </c>
      <c r="L282">
        <v>0</v>
      </c>
      <c r="M282">
        <v>0</v>
      </c>
    </row>
    <row r="283" spans="1:13" x14ac:dyDescent="0.25">
      <c r="A283" t="s">
        <v>549</v>
      </c>
      <c r="B283" t="s">
        <v>550</v>
      </c>
      <c r="C283" t="s">
        <v>672</v>
      </c>
      <c r="D283" t="s">
        <v>673</v>
      </c>
      <c r="E283" t="s">
        <v>766</v>
      </c>
      <c r="F283" t="s">
        <v>1280</v>
      </c>
      <c r="G283" t="s">
        <v>31</v>
      </c>
      <c r="I283">
        <v>0</v>
      </c>
      <c r="J283">
        <v>0</v>
      </c>
      <c r="K283">
        <v>0</v>
      </c>
      <c r="L283">
        <v>0</v>
      </c>
      <c r="M283">
        <v>0</v>
      </c>
    </row>
    <row r="284" spans="1:13" x14ac:dyDescent="0.25">
      <c r="A284" t="s">
        <v>549</v>
      </c>
      <c r="B284" t="s">
        <v>550</v>
      </c>
      <c r="C284" t="s">
        <v>672</v>
      </c>
      <c r="D284" t="s">
        <v>673</v>
      </c>
      <c r="E284" t="s">
        <v>768</v>
      </c>
      <c r="F284" t="s">
        <v>1281</v>
      </c>
      <c r="G284" t="s">
        <v>31</v>
      </c>
      <c r="I284">
        <v>0</v>
      </c>
      <c r="J284">
        <v>0</v>
      </c>
      <c r="K284">
        <v>0</v>
      </c>
      <c r="L284">
        <v>0</v>
      </c>
      <c r="M284">
        <v>0</v>
      </c>
    </row>
    <row r="285" spans="1:13" x14ac:dyDescent="0.25">
      <c r="A285" t="s">
        <v>549</v>
      </c>
      <c r="B285" t="s">
        <v>550</v>
      </c>
      <c r="C285" t="s">
        <v>627</v>
      </c>
      <c r="D285" t="s">
        <v>628</v>
      </c>
      <c r="E285" t="s">
        <v>771</v>
      </c>
      <c r="F285" t="s">
        <v>1282</v>
      </c>
      <c r="G285" t="s">
        <v>31</v>
      </c>
      <c r="H285" t="s">
        <v>1401</v>
      </c>
      <c r="I285">
        <v>0</v>
      </c>
      <c r="J285">
        <v>0</v>
      </c>
      <c r="K285">
        <v>0</v>
      </c>
      <c r="L285">
        <v>0</v>
      </c>
      <c r="M285">
        <v>0</v>
      </c>
    </row>
    <row r="286" spans="1:13" x14ac:dyDescent="0.25">
      <c r="A286" t="s">
        <v>549</v>
      </c>
      <c r="B286" t="s">
        <v>550</v>
      </c>
      <c r="C286" t="s">
        <v>672</v>
      </c>
      <c r="D286" t="s">
        <v>673</v>
      </c>
      <c r="E286" t="s">
        <v>773</v>
      </c>
      <c r="F286" t="s">
        <v>1283</v>
      </c>
      <c r="G286" t="s">
        <v>31</v>
      </c>
      <c r="I286">
        <v>0</v>
      </c>
      <c r="J286">
        <v>0</v>
      </c>
      <c r="K286">
        <v>0</v>
      </c>
      <c r="L286">
        <v>0</v>
      </c>
      <c r="M286">
        <v>0</v>
      </c>
    </row>
    <row r="287" spans="1:13" x14ac:dyDescent="0.25">
      <c r="A287" t="s">
        <v>549</v>
      </c>
      <c r="B287" t="s">
        <v>550</v>
      </c>
      <c r="C287" t="s">
        <v>627</v>
      </c>
      <c r="D287" t="s">
        <v>628</v>
      </c>
      <c r="E287" t="s">
        <v>776</v>
      </c>
      <c r="F287" t="s">
        <v>1284</v>
      </c>
      <c r="G287" t="s">
        <v>31</v>
      </c>
      <c r="I287">
        <v>0</v>
      </c>
      <c r="J287">
        <v>0</v>
      </c>
      <c r="K287">
        <v>0</v>
      </c>
      <c r="L287">
        <v>0</v>
      </c>
      <c r="M287">
        <v>0</v>
      </c>
    </row>
    <row r="288" spans="1:13" x14ac:dyDescent="0.25">
      <c r="A288" t="s">
        <v>549</v>
      </c>
      <c r="B288" t="s">
        <v>550</v>
      </c>
      <c r="C288" t="s">
        <v>672</v>
      </c>
      <c r="D288" t="s">
        <v>673</v>
      </c>
      <c r="E288" t="s">
        <v>778</v>
      </c>
      <c r="F288" t="s">
        <v>1285</v>
      </c>
      <c r="G288" t="s">
        <v>31</v>
      </c>
      <c r="I288">
        <v>0</v>
      </c>
      <c r="J288">
        <v>0</v>
      </c>
      <c r="K288">
        <v>0</v>
      </c>
      <c r="L288">
        <v>0</v>
      </c>
      <c r="M288">
        <v>0</v>
      </c>
    </row>
    <row r="289" spans="1:13" x14ac:dyDescent="0.25">
      <c r="A289" t="s">
        <v>549</v>
      </c>
      <c r="B289" t="s">
        <v>550</v>
      </c>
      <c r="C289" t="s">
        <v>672</v>
      </c>
      <c r="D289" t="s">
        <v>673</v>
      </c>
      <c r="E289" t="s">
        <v>780</v>
      </c>
      <c r="F289" t="s">
        <v>1286</v>
      </c>
      <c r="G289" t="s">
        <v>781</v>
      </c>
      <c r="I289">
        <v>0</v>
      </c>
      <c r="J289">
        <v>0</v>
      </c>
      <c r="K289">
        <v>0</v>
      </c>
      <c r="L289">
        <v>0</v>
      </c>
      <c r="M289">
        <v>0</v>
      </c>
    </row>
    <row r="290" spans="1:13" x14ac:dyDescent="0.25">
      <c r="A290" t="s">
        <v>549</v>
      </c>
      <c r="B290" t="s">
        <v>550</v>
      </c>
      <c r="C290" t="s">
        <v>672</v>
      </c>
      <c r="D290" t="s">
        <v>673</v>
      </c>
      <c r="E290" t="s">
        <v>783</v>
      </c>
      <c r="F290" t="s">
        <v>1287</v>
      </c>
      <c r="G290" t="s">
        <v>31</v>
      </c>
      <c r="I290">
        <v>0</v>
      </c>
      <c r="J290">
        <v>0</v>
      </c>
      <c r="K290">
        <v>0</v>
      </c>
      <c r="L290">
        <v>0</v>
      </c>
      <c r="M290">
        <v>0</v>
      </c>
    </row>
    <row r="291" spans="1:13" x14ac:dyDescent="0.25">
      <c r="A291" t="s">
        <v>549</v>
      </c>
      <c r="B291" t="s">
        <v>550</v>
      </c>
      <c r="C291" t="s">
        <v>672</v>
      </c>
      <c r="D291" t="s">
        <v>673</v>
      </c>
      <c r="E291" t="s">
        <v>785</v>
      </c>
      <c r="F291" t="s">
        <v>1288</v>
      </c>
      <c r="G291" t="s">
        <v>31</v>
      </c>
      <c r="I291">
        <v>0</v>
      </c>
      <c r="J291">
        <v>0</v>
      </c>
      <c r="K291">
        <v>0</v>
      </c>
      <c r="L291">
        <v>0</v>
      </c>
      <c r="M291">
        <v>0</v>
      </c>
    </row>
    <row r="292" spans="1:13" x14ac:dyDescent="0.25">
      <c r="A292" t="s">
        <v>549</v>
      </c>
      <c r="B292" t="s">
        <v>550</v>
      </c>
      <c r="C292" t="s">
        <v>672</v>
      </c>
      <c r="D292" t="s">
        <v>673</v>
      </c>
      <c r="E292" t="s">
        <v>787</v>
      </c>
      <c r="F292" t="s">
        <v>1289</v>
      </c>
      <c r="G292" t="s">
        <v>31</v>
      </c>
      <c r="I292">
        <v>0</v>
      </c>
      <c r="J292">
        <v>0</v>
      </c>
      <c r="K292">
        <v>0</v>
      </c>
      <c r="L292">
        <v>0</v>
      </c>
      <c r="M292">
        <v>0</v>
      </c>
    </row>
    <row r="293" spans="1:13" x14ac:dyDescent="0.25">
      <c r="A293" t="s">
        <v>549</v>
      </c>
      <c r="B293" t="s">
        <v>550</v>
      </c>
      <c r="C293" t="s">
        <v>672</v>
      </c>
      <c r="D293" t="s">
        <v>673</v>
      </c>
      <c r="E293" t="s">
        <v>789</v>
      </c>
      <c r="F293" t="s">
        <v>1290</v>
      </c>
      <c r="G293" t="s">
        <v>781</v>
      </c>
      <c r="I293">
        <v>0</v>
      </c>
      <c r="J293">
        <v>0</v>
      </c>
      <c r="K293">
        <v>0</v>
      </c>
      <c r="L293">
        <v>0</v>
      </c>
      <c r="M293">
        <v>0</v>
      </c>
    </row>
    <row r="294" spans="1:13" x14ac:dyDescent="0.25">
      <c r="A294" t="s">
        <v>549</v>
      </c>
      <c r="B294" t="s">
        <v>550</v>
      </c>
      <c r="C294" t="s">
        <v>672</v>
      </c>
      <c r="D294" t="s">
        <v>673</v>
      </c>
      <c r="E294" t="s">
        <v>791</v>
      </c>
      <c r="F294" t="s">
        <v>1291</v>
      </c>
      <c r="G294" t="s">
        <v>792</v>
      </c>
      <c r="H294" t="s">
        <v>1459</v>
      </c>
      <c r="I294">
        <v>200</v>
      </c>
      <c r="J294">
        <v>1200</v>
      </c>
      <c r="K294">
        <v>1400</v>
      </c>
      <c r="L294">
        <v>1600</v>
      </c>
      <c r="M294">
        <v>1800</v>
      </c>
    </row>
    <row r="295" spans="1:13" x14ac:dyDescent="0.25">
      <c r="A295" t="s">
        <v>549</v>
      </c>
      <c r="B295" t="s">
        <v>550</v>
      </c>
      <c r="C295" t="s">
        <v>672</v>
      </c>
      <c r="D295" t="s">
        <v>673</v>
      </c>
      <c r="E295" t="s">
        <v>794</v>
      </c>
      <c r="F295" t="s">
        <v>1292</v>
      </c>
      <c r="G295" t="s">
        <v>31</v>
      </c>
      <c r="I295">
        <v>0</v>
      </c>
      <c r="J295">
        <v>0</v>
      </c>
      <c r="K295">
        <v>0</v>
      </c>
      <c r="L295">
        <v>0</v>
      </c>
      <c r="M295">
        <v>0</v>
      </c>
    </row>
    <row r="296" spans="1:13" x14ac:dyDescent="0.25">
      <c r="A296" t="s">
        <v>549</v>
      </c>
      <c r="B296" t="s">
        <v>550</v>
      </c>
      <c r="C296" t="s">
        <v>672</v>
      </c>
      <c r="D296" t="s">
        <v>673</v>
      </c>
      <c r="E296" t="s">
        <v>797</v>
      </c>
      <c r="F296" t="s">
        <v>1293</v>
      </c>
      <c r="G296" t="s">
        <v>31</v>
      </c>
      <c r="I296">
        <v>0</v>
      </c>
      <c r="J296">
        <v>0</v>
      </c>
      <c r="K296">
        <v>0</v>
      </c>
      <c r="L296">
        <v>0</v>
      </c>
      <c r="M296">
        <v>0</v>
      </c>
    </row>
    <row r="297" spans="1:13" x14ac:dyDescent="0.25">
      <c r="A297" t="s">
        <v>549</v>
      </c>
      <c r="B297" t="s">
        <v>550</v>
      </c>
      <c r="C297" t="s">
        <v>672</v>
      </c>
      <c r="D297" t="s">
        <v>673</v>
      </c>
      <c r="E297" t="s">
        <v>798</v>
      </c>
      <c r="F297" t="s">
        <v>1294</v>
      </c>
      <c r="G297" t="s">
        <v>31</v>
      </c>
      <c r="I297">
        <v>0</v>
      </c>
      <c r="J297">
        <v>0</v>
      </c>
      <c r="K297">
        <v>0</v>
      </c>
      <c r="L297">
        <v>0</v>
      </c>
      <c r="M297">
        <v>0</v>
      </c>
    </row>
    <row r="298" spans="1:13" x14ac:dyDescent="0.25">
      <c r="A298" t="s">
        <v>549</v>
      </c>
      <c r="B298" t="s">
        <v>550</v>
      </c>
      <c r="C298" t="s">
        <v>672</v>
      </c>
      <c r="D298" t="s">
        <v>673</v>
      </c>
      <c r="E298" t="s">
        <v>800</v>
      </c>
      <c r="F298" t="s">
        <v>1295</v>
      </c>
      <c r="G298" t="s">
        <v>31</v>
      </c>
      <c r="I298">
        <v>0</v>
      </c>
      <c r="J298">
        <v>0</v>
      </c>
      <c r="K298">
        <v>0</v>
      </c>
      <c r="L298">
        <v>0</v>
      </c>
      <c r="M298">
        <v>0</v>
      </c>
    </row>
    <row r="299" spans="1:13" x14ac:dyDescent="0.25">
      <c r="A299" t="s">
        <v>549</v>
      </c>
      <c r="B299" t="s">
        <v>550</v>
      </c>
      <c r="C299" t="s">
        <v>672</v>
      </c>
      <c r="D299" t="s">
        <v>673</v>
      </c>
      <c r="E299" t="s">
        <v>803</v>
      </c>
      <c r="F299" t="s">
        <v>1296</v>
      </c>
      <c r="G299" t="s">
        <v>31</v>
      </c>
      <c r="I299">
        <v>0</v>
      </c>
      <c r="J299">
        <v>0</v>
      </c>
      <c r="K299">
        <v>0</v>
      </c>
      <c r="L299">
        <v>0</v>
      </c>
      <c r="M299">
        <v>0</v>
      </c>
    </row>
    <row r="300" spans="1:13" x14ac:dyDescent="0.25">
      <c r="A300" t="s">
        <v>549</v>
      </c>
      <c r="B300" t="s">
        <v>550</v>
      </c>
      <c r="C300" t="s">
        <v>627</v>
      </c>
      <c r="D300" t="s">
        <v>628</v>
      </c>
      <c r="E300" t="s">
        <v>806</v>
      </c>
      <c r="F300" t="s">
        <v>1297</v>
      </c>
      <c r="G300" t="s">
        <v>31</v>
      </c>
      <c r="H300" t="s">
        <v>1405</v>
      </c>
      <c r="I300">
        <v>0</v>
      </c>
      <c r="J300">
        <v>0</v>
      </c>
      <c r="K300">
        <v>0</v>
      </c>
      <c r="L300">
        <v>0</v>
      </c>
      <c r="M300">
        <v>0</v>
      </c>
    </row>
    <row r="301" spans="1:13" x14ac:dyDescent="0.25">
      <c r="A301" t="s">
        <v>549</v>
      </c>
      <c r="B301" t="s">
        <v>550</v>
      </c>
      <c r="C301" t="s">
        <v>672</v>
      </c>
      <c r="D301" t="s">
        <v>673</v>
      </c>
      <c r="E301" t="s">
        <v>808</v>
      </c>
      <c r="F301" t="s">
        <v>1298</v>
      </c>
      <c r="G301" t="s">
        <v>31</v>
      </c>
      <c r="I301">
        <v>0</v>
      </c>
      <c r="J301">
        <v>0</v>
      </c>
      <c r="K301">
        <v>0</v>
      </c>
      <c r="L301">
        <v>0</v>
      </c>
      <c r="M301">
        <v>0</v>
      </c>
    </row>
    <row r="302" spans="1:13" x14ac:dyDescent="0.25">
      <c r="A302" t="s">
        <v>549</v>
      </c>
      <c r="B302" t="s">
        <v>550</v>
      </c>
      <c r="C302" t="s">
        <v>644</v>
      </c>
      <c r="D302" t="s">
        <v>645</v>
      </c>
      <c r="E302" t="s">
        <v>810</v>
      </c>
      <c r="F302" t="s">
        <v>1299</v>
      </c>
      <c r="G302" t="s">
        <v>811</v>
      </c>
      <c r="I302">
        <v>0</v>
      </c>
      <c r="J302">
        <v>0</v>
      </c>
      <c r="K302">
        <v>0</v>
      </c>
      <c r="L302">
        <v>0</v>
      </c>
      <c r="M302">
        <v>0</v>
      </c>
    </row>
    <row r="303" spans="1:13" x14ac:dyDescent="0.25">
      <c r="A303" t="s">
        <v>549</v>
      </c>
      <c r="B303" t="s">
        <v>550</v>
      </c>
      <c r="C303" t="s">
        <v>644</v>
      </c>
      <c r="D303" t="s">
        <v>645</v>
      </c>
      <c r="E303" t="s">
        <v>814</v>
      </c>
      <c r="F303" t="s">
        <v>1300</v>
      </c>
      <c r="G303" t="s">
        <v>815</v>
      </c>
      <c r="I303">
        <v>0</v>
      </c>
      <c r="J303">
        <v>0</v>
      </c>
      <c r="K303">
        <v>0</v>
      </c>
      <c r="L303">
        <v>0</v>
      </c>
      <c r="M303">
        <v>0</v>
      </c>
    </row>
    <row r="304" spans="1:13" x14ac:dyDescent="0.25">
      <c r="A304" t="s">
        <v>549</v>
      </c>
      <c r="B304" t="s">
        <v>550</v>
      </c>
      <c r="C304" t="s">
        <v>817</v>
      </c>
      <c r="D304" t="s">
        <v>818</v>
      </c>
      <c r="E304" t="s">
        <v>819</v>
      </c>
      <c r="F304" t="s">
        <v>1301</v>
      </c>
      <c r="G304" t="s">
        <v>31</v>
      </c>
      <c r="I304">
        <v>0</v>
      </c>
      <c r="J304">
        <v>0</v>
      </c>
      <c r="K304">
        <v>0</v>
      </c>
      <c r="L304">
        <v>0</v>
      </c>
      <c r="M304">
        <v>0</v>
      </c>
    </row>
    <row r="305" spans="1:13" x14ac:dyDescent="0.25">
      <c r="A305" t="s">
        <v>549</v>
      </c>
      <c r="B305" t="s">
        <v>550</v>
      </c>
      <c r="C305" t="s">
        <v>644</v>
      </c>
      <c r="D305" t="s">
        <v>645</v>
      </c>
      <c r="E305" t="s">
        <v>820</v>
      </c>
      <c r="F305" t="s">
        <v>1302</v>
      </c>
      <c r="G305" t="s">
        <v>31</v>
      </c>
      <c r="H305" t="s">
        <v>1402</v>
      </c>
      <c r="I305">
        <v>5000</v>
      </c>
      <c r="J305">
        <v>5000</v>
      </c>
      <c r="K305">
        <v>6000</v>
      </c>
      <c r="L305">
        <v>6000</v>
      </c>
      <c r="M305">
        <v>7500</v>
      </c>
    </row>
    <row r="306" spans="1:13" x14ac:dyDescent="0.25">
      <c r="A306" t="s">
        <v>549</v>
      </c>
      <c r="B306" t="s">
        <v>550</v>
      </c>
      <c r="C306" t="s">
        <v>627</v>
      </c>
      <c r="D306" t="s">
        <v>628</v>
      </c>
      <c r="E306" t="s">
        <v>823</v>
      </c>
      <c r="F306" t="s">
        <v>1303</v>
      </c>
      <c r="G306" t="s">
        <v>31</v>
      </c>
      <c r="H306" t="s">
        <v>1402</v>
      </c>
      <c r="I306">
        <v>1000</v>
      </c>
      <c r="J306">
        <v>1500</v>
      </c>
      <c r="K306">
        <v>1750</v>
      </c>
      <c r="L306">
        <v>2000</v>
      </c>
      <c r="M306">
        <v>2500</v>
      </c>
    </row>
    <row r="307" spans="1:13" x14ac:dyDescent="0.25">
      <c r="A307" t="s">
        <v>549</v>
      </c>
      <c r="B307" t="s">
        <v>550</v>
      </c>
      <c r="C307" t="s">
        <v>817</v>
      </c>
      <c r="D307" t="s">
        <v>818</v>
      </c>
      <c r="E307" t="s">
        <v>826</v>
      </c>
      <c r="F307" t="s">
        <v>1304</v>
      </c>
      <c r="G307" t="s">
        <v>827</v>
      </c>
      <c r="I307">
        <v>0</v>
      </c>
      <c r="J307">
        <v>0</v>
      </c>
      <c r="K307">
        <v>0</v>
      </c>
      <c r="L307">
        <v>0</v>
      </c>
      <c r="M307">
        <v>0</v>
      </c>
    </row>
    <row r="308" spans="1:13" x14ac:dyDescent="0.25">
      <c r="A308" t="s">
        <v>549</v>
      </c>
      <c r="B308" t="s">
        <v>550</v>
      </c>
      <c r="C308" t="s">
        <v>817</v>
      </c>
      <c r="D308" t="s">
        <v>818</v>
      </c>
      <c r="E308" t="s">
        <v>829</v>
      </c>
      <c r="F308" t="s">
        <v>1305</v>
      </c>
      <c r="G308" t="s">
        <v>830</v>
      </c>
      <c r="I308">
        <v>0</v>
      </c>
      <c r="J308">
        <v>0</v>
      </c>
      <c r="K308">
        <v>0</v>
      </c>
      <c r="L308">
        <v>0</v>
      </c>
      <c r="M308">
        <v>0</v>
      </c>
    </row>
    <row r="309" spans="1:13" x14ac:dyDescent="0.25">
      <c r="A309" t="s">
        <v>549</v>
      </c>
      <c r="B309" t="s">
        <v>550</v>
      </c>
      <c r="C309" t="s">
        <v>817</v>
      </c>
      <c r="D309" t="s">
        <v>818</v>
      </c>
      <c r="E309" t="s">
        <v>832</v>
      </c>
      <c r="F309" t="s">
        <v>1306</v>
      </c>
      <c r="G309" t="s">
        <v>833</v>
      </c>
      <c r="I309">
        <v>0</v>
      </c>
      <c r="J309">
        <v>0</v>
      </c>
      <c r="K309">
        <v>0</v>
      </c>
      <c r="L309">
        <v>0</v>
      </c>
      <c r="M309">
        <v>0</v>
      </c>
    </row>
    <row r="310" spans="1:13" x14ac:dyDescent="0.25">
      <c r="A310" t="s">
        <v>549</v>
      </c>
      <c r="B310" t="s">
        <v>550</v>
      </c>
      <c r="C310" t="s">
        <v>817</v>
      </c>
      <c r="D310" t="s">
        <v>818</v>
      </c>
      <c r="E310" t="s">
        <v>835</v>
      </c>
      <c r="F310" t="s">
        <v>1307</v>
      </c>
      <c r="G310" t="s">
        <v>836</v>
      </c>
      <c r="I310">
        <v>0</v>
      </c>
      <c r="J310">
        <v>0</v>
      </c>
      <c r="K310">
        <v>0</v>
      </c>
      <c r="L310">
        <v>0</v>
      </c>
      <c r="M310">
        <v>0</v>
      </c>
    </row>
    <row r="311" spans="1:13" x14ac:dyDescent="0.25">
      <c r="A311" t="s">
        <v>549</v>
      </c>
      <c r="B311" t="s">
        <v>550</v>
      </c>
      <c r="C311" t="s">
        <v>817</v>
      </c>
      <c r="D311" t="s">
        <v>818</v>
      </c>
      <c r="E311" t="s">
        <v>838</v>
      </c>
      <c r="F311" t="s">
        <v>1308</v>
      </c>
      <c r="G311" t="s">
        <v>839</v>
      </c>
      <c r="I311">
        <v>0</v>
      </c>
      <c r="J311">
        <v>0</v>
      </c>
      <c r="K311">
        <v>0</v>
      </c>
      <c r="L311">
        <v>0</v>
      </c>
      <c r="M311">
        <v>0</v>
      </c>
    </row>
    <row r="312" spans="1:13" x14ac:dyDescent="0.25">
      <c r="A312" t="s">
        <v>549</v>
      </c>
      <c r="B312" t="s">
        <v>550</v>
      </c>
      <c r="C312" t="s">
        <v>817</v>
      </c>
      <c r="D312" t="s">
        <v>818</v>
      </c>
      <c r="E312" t="s">
        <v>841</v>
      </c>
      <c r="F312" t="s">
        <v>1309</v>
      </c>
      <c r="G312" t="s">
        <v>842</v>
      </c>
      <c r="I312">
        <v>0</v>
      </c>
      <c r="J312">
        <v>3000</v>
      </c>
      <c r="K312">
        <v>3500</v>
      </c>
      <c r="L312">
        <v>4000</v>
      </c>
      <c r="M312">
        <v>4500</v>
      </c>
    </row>
    <row r="313" spans="1:13" x14ac:dyDescent="0.25">
      <c r="A313" t="s">
        <v>549</v>
      </c>
      <c r="B313" t="s">
        <v>550</v>
      </c>
      <c r="C313" t="s">
        <v>817</v>
      </c>
      <c r="D313" t="s">
        <v>818</v>
      </c>
      <c r="E313" t="s">
        <v>844</v>
      </c>
      <c r="F313" t="s">
        <v>1310</v>
      </c>
      <c r="G313" t="s">
        <v>845</v>
      </c>
      <c r="I313">
        <v>0</v>
      </c>
      <c r="J313">
        <v>0</v>
      </c>
      <c r="K313">
        <v>0</v>
      </c>
      <c r="L313">
        <v>0</v>
      </c>
      <c r="M313">
        <v>0</v>
      </c>
    </row>
    <row r="314" spans="1:13" x14ac:dyDescent="0.25">
      <c r="A314" t="s">
        <v>549</v>
      </c>
      <c r="B314" t="s">
        <v>550</v>
      </c>
      <c r="C314" t="s">
        <v>644</v>
      </c>
      <c r="D314" t="s">
        <v>645</v>
      </c>
      <c r="E314" t="s">
        <v>847</v>
      </c>
      <c r="F314" t="s">
        <v>1311</v>
      </c>
      <c r="G314" t="s">
        <v>848</v>
      </c>
      <c r="I314">
        <v>0</v>
      </c>
      <c r="J314">
        <v>0</v>
      </c>
      <c r="K314">
        <v>0</v>
      </c>
      <c r="L314">
        <v>0</v>
      </c>
      <c r="M314">
        <v>0</v>
      </c>
    </row>
    <row r="315" spans="1:13" x14ac:dyDescent="0.25">
      <c r="A315" t="s">
        <v>549</v>
      </c>
      <c r="B315" t="s">
        <v>550</v>
      </c>
      <c r="C315" t="s">
        <v>644</v>
      </c>
      <c r="D315" t="s">
        <v>645</v>
      </c>
      <c r="E315" t="s">
        <v>850</v>
      </c>
      <c r="F315" t="s">
        <v>1312</v>
      </c>
      <c r="G315" t="s">
        <v>851</v>
      </c>
      <c r="I315">
        <v>0</v>
      </c>
      <c r="J315">
        <v>0</v>
      </c>
      <c r="K315">
        <v>0</v>
      </c>
      <c r="L315">
        <v>0</v>
      </c>
      <c r="M315">
        <v>0</v>
      </c>
    </row>
    <row r="316" spans="1:13" x14ac:dyDescent="0.25">
      <c r="A316" t="s">
        <v>549</v>
      </c>
      <c r="B316" t="s">
        <v>550</v>
      </c>
      <c r="C316" t="s">
        <v>627</v>
      </c>
      <c r="D316" t="s">
        <v>628</v>
      </c>
      <c r="E316" t="s">
        <v>852</v>
      </c>
      <c r="F316" t="s">
        <v>1313</v>
      </c>
      <c r="G316" t="s">
        <v>853</v>
      </c>
      <c r="I316">
        <v>0</v>
      </c>
      <c r="J316">
        <v>0</v>
      </c>
      <c r="K316">
        <v>0</v>
      </c>
      <c r="L316">
        <v>0</v>
      </c>
      <c r="M316">
        <v>0</v>
      </c>
    </row>
    <row r="317" spans="1:13" x14ac:dyDescent="0.25">
      <c r="A317" t="s">
        <v>549</v>
      </c>
      <c r="B317" t="s">
        <v>550</v>
      </c>
      <c r="C317" t="s">
        <v>817</v>
      </c>
      <c r="D317" t="s">
        <v>818</v>
      </c>
      <c r="E317" t="s">
        <v>855</v>
      </c>
      <c r="F317" t="s">
        <v>1314</v>
      </c>
      <c r="G317" t="s">
        <v>856</v>
      </c>
      <c r="I317">
        <v>0</v>
      </c>
      <c r="J317">
        <v>0</v>
      </c>
      <c r="K317">
        <v>0</v>
      </c>
      <c r="L317">
        <v>0</v>
      </c>
      <c r="M317">
        <v>0</v>
      </c>
    </row>
    <row r="318" spans="1:13" x14ac:dyDescent="0.25">
      <c r="A318" t="s">
        <v>549</v>
      </c>
      <c r="B318" t="s">
        <v>550</v>
      </c>
      <c r="C318" t="s">
        <v>817</v>
      </c>
      <c r="D318" t="s">
        <v>818</v>
      </c>
      <c r="E318" t="s">
        <v>858</v>
      </c>
      <c r="F318" t="s">
        <v>1315</v>
      </c>
      <c r="G318" t="s">
        <v>859</v>
      </c>
      <c r="I318">
        <v>0</v>
      </c>
      <c r="J318">
        <v>0</v>
      </c>
      <c r="K318">
        <v>0</v>
      </c>
      <c r="L318">
        <v>0</v>
      </c>
      <c r="M318">
        <v>0</v>
      </c>
    </row>
    <row r="319" spans="1:13" x14ac:dyDescent="0.25">
      <c r="A319" t="s">
        <v>549</v>
      </c>
      <c r="B319" t="s">
        <v>550</v>
      </c>
      <c r="C319" t="s">
        <v>672</v>
      </c>
      <c r="D319" t="s">
        <v>673</v>
      </c>
      <c r="E319" t="s">
        <v>862</v>
      </c>
      <c r="F319" t="s">
        <v>1316</v>
      </c>
      <c r="G319" t="s">
        <v>31</v>
      </c>
      <c r="H319" t="s">
        <v>1417</v>
      </c>
      <c r="I319">
        <v>40000</v>
      </c>
      <c r="J319">
        <v>45000</v>
      </c>
      <c r="K319">
        <v>50000</v>
      </c>
      <c r="L319">
        <v>55000</v>
      </c>
      <c r="M319">
        <v>60000</v>
      </c>
    </row>
    <row r="320" spans="1:13" x14ac:dyDescent="0.25">
      <c r="A320" t="s">
        <v>549</v>
      </c>
      <c r="B320" t="s">
        <v>550</v>
      </c>
      <c r="C320" t="s">
        <v>865</v>
      </c>
      <c r="D320" t="s">
        <v>866</v>
      </c>
      <c r="E320" t="s">
        <v>867</v>
      </c>
      <c r="F320" t="s">
        <v>1317</v>
      </c>
      <c r="G320" t="s">
        <v>31</v>
      </c>
      <c r="I320">
        <v>0</v>
      </c>
      <c r="J320">
        <v>0</v>
      </c>
      <c r="K320">
        <v>0</v>
      </c>
      <c r="L320">
        <v>0</v>
      </c>
      <c r="M320">
        <v>0</v>
      </c>
    </row>
    <row r="321" spans="1:13" x14ac:dyDescent="0.25">
      <c r="A321" t="s">
        <v>549</v>
      </c>
      <c r="B321" t="s">
        <v>550</v>
      </c>
      <c r="C321" t="s">
        <v>865</v>
      </c>
      <c r="D321" t="s">
        <v>866</v>
      </c>
      <c r="E321" t="s">
        <v>869</v>
      </c>
      <c r="F321" t="s">
        <v>1318</v>
      </c>
      <c r="G321" t="s">
        <v>554</v>
      </c>
      <c r="I321">
        <v>0</v>
      </c>
      <c r="J321">
        <v>0</v>
      </c>
      <c r="K321">
        <v>0</v>
      </c>
      <c r="L321">
        <v>0</v>
      </c>
      <c r="M321">
        <v>0</v>
      </c>
    </row>
    <row r="322" spans="1:13" x14ac:dyDescent="0.25">
      <c r="A322" t="s">
        <v>549</v>
      </c>
      <c r="B322" t="s">
        <v>550</v>
      </c>
      <c r="C322" t="s">
        <v>672</v>
      </c>
      <c r="D322" t="s">
        <v>673</v>
      </c>
      <c r="E322" t="s">
        <v>872</v>
      </c>
      <c r="F322" t="s">
        <v>1319</v>
      </c>
      <c r="G322" t="s">
        <v>31</v>
      </c>
      <c r="I322">
        <v>0</v>
      </c>
      <c r="J322">
        <v>0</v>
      </c>
      <c r="K322">
        <v>0</v>
      </c>
      <c r="L322">
        <v>0</v>
      </c>
      <c r="M322">
        <v>0</v>
      </c>
    </row>
    <row r="323" spans="1:13" x14ac:dyDescent="0.25">
      <c r="A323" t="s">
        <v>549</v>
      </c>
      <c r="B323" t="s">
        <v>550</v>
      </c>
      <c r="C323" t="s">
        <v>865</v>
      </c>
      <c r="D323" t="s">
        <v>866</v>
      </c>
      <c r="E323" t="s">
        <v>874</v>
      </c>
      <c r="F323" t="s">
        <v>1320</v>
      </c>
      <c r="G323" t="s">
        <v>31</v>
      </c>
      <c r="I323">
        <v>0</v>
      </c>
      <c r="J323">
        <v>0</v>
      </c>
      <c r="K323">
        <v>0</v>
      </c>
      <c r="L323">
        <v>0</v>
      </c>
      <c r="M323">
        <v>0</v>
      </c>
    </row>
    <row r="324" spans="1:13" x14ac:dyDescent="0.25">
      <c r="A324" t="s">
        <v>549</v>
      </c>
      <c r="B324" t="s">
        <v>550</v>
      </c>
      <c r="C324" t="s">
        <v>865</v>
      </c>
      <c r="D324" t="s">
        <v>866</v>
      </c>
      <c r="E324" t="s">
        <v>876</v>
      </c>
      <c r="F324" t="s">
        <v>1321</v>
      </c>
      <c r="G324" t="s">
        <v>372</v>
      </c>
      <c r="H324" t="s">
        <v>1442</v>
      </c>
      <c r="I324">
        <v>0</v>
      </c>
      <c r="J324">
        <v>0</v>
      </c>
      <c r="K324">
        <v>0</v>
      </c>
      <c r="L324">
        <v>0</v>
      </c>
      <c r="M324">
        <v>0</v>
      </c>
    </row>
    <row r="325" spans="1:13" x14ac:dyDescent="0.25">
      <c r="A325" t="s">
        <v>549</v>
      </c>
      <c r="B325" t="s">
        <v>550</v>
      </c>
      <c r="C325" t="s">
        <v>672</v>
      </c>
      <c r="D325" t="s">
        <v>673</v>
      </c>
      <c r="E325" t="s">
        <v>878</v>
      </c>
      <c r="F325" t="s">
        <v>1322</v>
      </c>
      <c r="G325" t="s">
        <v>372</v>
      </c>
      <c r="H325" t="s">
        <v>1442</v>
      </c>
      <c r="I325">
        <v>0</v>
      </c>
      <c r="J325">
        <v>0</v>
      </c>
      <c r="K325">
        <v>0</v>
      </c>
      <c r="L325">
        <v>0</v>
      </c>
      <c r="M325">
        <v>0</v>
      </c>
    </row>
    <row r="326" spans="1:13" x14ac:dyDescent="0.25">
      <c r="A326" t="s">
        <v>549</v>
      </c>
      <c r="B326" t="s">
        <v>550</v>
      </c>
      <c r="C326" t="s">
        <v>672</v>
      </c>
      <c r="D326" t="s">
        <v>673</v>
      </c>
      <c r="E326" t="s">
        <v>880</v>
      </c>
      <c r="F326" t="s">
        <v>1323</v>
      </c>
      <c r="G326" t="s">
        <v>31</v>
      </c>
      <c r="H326" t="s">
        <v>1442</v>
      </c>
      <c r="I326">
        <v>0</v>
      </c>
      <c r="J326">
        <v>0</v>
      </c>
      <c r="K326">
        <v>0</v>
      </c>
      <c r="L326">
        <v>0</v>
      </c>
      <c r="M326">
        <v>0</v>
      </c>
    </row>
    <row r="327" spans="1:13" x14ac:dyDescent="0.25">
      <c r="A327" t="s">
        <v>549</v>
      </c>
      <c r="B327" t="s">
        <v>550</v>
      </c>
      <c r="C327" t="s">
        <v>865</v>
      </c>
      <c r="D327" t="s">
        <v>866</v>
      </c>
      <c r="E327" t="s">
        <v>882</v>
      </c>
      <c r="F327" t="s">
        <v>1324</v>
      </c>
      <c r="G327" t="s">
        <v>372</v>
      </c>
      <c r="H327" t="s">
        <v>1442</v>
      </c>
      <c r="I327">
        <v>0</v>
      </c>
      <c r="J327">
        <v>0</v>
      </c>
      <c r="K327">
        <v>0</v>
      </c>
      <c r="L327">
        <v>0</v>
      </c>
      <c r="M327">
        <v>0</v>
      </c>
    </row>
    <row r="328" spans="1:13" x14ac:dyDescent="0.25">
      <c r="A328" t="s">
        <v>549</v>
      </c>
      <c r="B328" t="s">
        <v>550</v>
      </c>
      <c r="C328" t="s">
        <v>865</v>
      </c>
      <c r="D328" t="s">
        <v>866</v>
      </c>
      <c r="E328" t="s">
        <v>884</v>
      </c>
      <c r="F328" t="s">
        <v>1325</v>
      </c>
      <c r="G328" t="s">
        <v>372</v>
      </c>
      <c r="H328" t="s">
        <v>1442</v>
      </c>
      <c r="I328">
        <v>0</v>
      </c>
      <c r="J328">
        <v>0</v>
      </c>
      <c r="K328">
        <v>0</v>
      </c>
      <c r="L328">
        <v>0</v>
      </c>
      <c r="M328">
        <v>0</v>
      </c>
    </row>
    <row r="329" spans="1:13" x14ac:dyDescent="0.25">
      <c r="A329" t="s">
        <v>549</v>
      </c>
      <c r="B329" t="s">
        <v>550</v>
      </c>
      <c r="C329" t="s">
        <v>672</v>
      </c>
      <c r="D329" t="s">
        <v>673</v>
      </c>
      <c r="E329" t="s">
        <v>886</v>
      </c>
      <c r="F329" t="s">
        <v>1326</v>
      </c>
      <c r="G329" t="s">
        <v>31</v>
      </c>
      <c r="H329" t="s">
        <v>1442</v>
      </c>
      <c r="I329">
        <v>0</v>
      </c>
      <c r="J329">
        <v>0</v>
      </c>
      <c r="K329">
        <v>0</v>
      </c>
      <c r="L329">
        <v>0</v>
      </c>
      <c r="M329">
        <v>0</v>
      </c>
    </row>
    <row r="330" spans="1:13" x14ac:dyDescent="0.25">
      <c r="A330" t="s">
        <v>549</v>
      </c>
      <c r="B330" t="s">
        <v>550</v>
      </c>
      <c r="C330" t="s">
        <v>672</v>
      </c>
      <c r="D330" t="s">
        <v>673</v>
      </c>
      <c r="E330" t="s">
        <v>888</v>
      </c>
      <c r="F330" t="s">
        <v>1327</v>
      </c>
      <c r="G330" t="s">
        <v>31</v>
      </c>
      <c r="H330" t="s">
        <v>1442</v>
      </c>
      <c r="I330">
        <v>0</v>
      </c>
      <c r="J330">
        <v>0</v>
      </c>
      <c r="K330">
        <v>0</v>
      </c>
      <c r="L330">
        <v>0</v>
      </c>
      <c r="M330">
        <v>0</v>
      </c>
    </row>
    <row r="331" spans="1:13" x14ac:dyDescent="0.25">
      <c r="A331" t="s">
        <v>549</v>
      </c>
      <c r="B331" t="s">
        <v>550</v>
      </c>
      <c r="C331" t="s">
        <v>627</v>
      </c>
      <c r="D331" t="s">
        <v>628</v>
      </c>
      <c r="E331" t="s">
        <v>890</v>
      </c>
      <c r="F331" t="s">
        <v>1328</v>
      </c>
      <c r="G331" t="s">
        <v>891</v>
      </c>
      <c r="H331" t="s">
        <v>1442</v>
      </c>
      <c r="I331">
        <v>0</v>
      </c>
      <c r="J331">
        <v>0</v>
      </c>
      <c r="K331">
        <v>0</v>
      </c>
      <c r="L331">
        <v>0</v>
      </c>
      <c r="M331">
        <v>0</v>
      </c>
    </row>
    <row r="332" spans="1:13" x14ac:dyDescent="0.25">
      <c r="A332" t="s">
        <v>549</v>
      </c>
      <c r="B332" t="s">
        <v>550</v>
      </c>
      <c r="C332" t="s">
        <v>627</v>
      </c>
      <c r="D332" t="s">
        <v>628</v>
      </c>
      <c r="E332" t="s">
        <v>893</v>
      </c>
      <c r="F332" t="s">
        <v>1329</v>
      </c>
      <c r="G332" t="s">
        <v>894</v>
      </c>
      <c r="H332" t="s">
        <v>1442</v>
      </c>
      <c r="I332">
        <v>0</v>
      </c>
      <c r="J332">
        <v>0</v>
      </c>
      <c r="K332">
        <v>0</v>
      </c>
      <c r="L332">
        <v>0</v>
      </c>
      <c r="M332">
        <v>0</v>
      </c>
    </row>
    <row r="333" spans="1:13" x14ac:dyDescent="0.25">
      <c r="A333" t="s">
        <v>549</v>
      </c>
      <c r="B333" t="s">
        <v>550</v>
      </c>
      <c r="C333" t="s">
        <v>627</v>
      </c>
      <c r="D333" t="s">
        <v>628</v>
      </c>
      <c r="E333" t="s">
        <v>896</v>
      </c>
      <c r="F333" t="s">
        <v>1330</v>
      </c>
      <c r="G333" t="s">
        <v>897</v>
      </c>
      <c r="H333" t="s">
        <v>1442</v>
      </c>
      <c r="I333">
        <v>0</v>
      </c>
      <c r="J333">
        <v>0</v>
      </c>
      <c r="K333">
        <v>0</v>
      </c>
      <c r="L333">
        <v>0</v>
      </c>
      <c r="M333">
        <v>0</v>
      </c>
    </row>
    <row r="334" spans="1:13" x14ac:dyDescent="0.25">
      <c r="A334" t="s">
        <v>549</v>
      </c>
      <c r="B334" t="s">
        <v>550</v>
      </c>
      <c r="C334" t="s">
        <v>551</v>
      </c>
      <c r="D334" t="s">
        <v>552</v>
      </c>
      <c r="E334" t="s">
        <v>899</v>
      </c>
      <c r="F334" t="s">
        <v>1331</v>
      </c>
      <c r="G334" t="s">
        <v>891</v>
      </c>
      <c r="H334" t="s">
        <v>1442</v>
      </c>
      <c r="I334">
        <v>0</v>
      </c>
      <c r="J334">
        <v>0</v>
      </c>
      <c r="K334">
        <v>0</v>
      </c>
      <c r="L334">
        <v>0</v>
      </c>
      <c r="M334">
        <v>0</v>
      </c>
    </row>
    <row r="335" spans="1:13" x14ac:dyDescent="0.25">
      <c r="A335" t="s">
        <v>549</v>
      </c>
      <c r="B335" t="s">
        <v>550</v>
      </c>
      <c r="C335" t="s">
        <v>551</v>
      </c>
      <c r="D335" t="s">
        <v>552</v>
      </c>
      <c r="E335" t="s">
        <v>901</v>
      </c>
      <c r="F335" t="s">
        <v>1332</v>
      </c>
      <c r="G335" t="s">
        <v>891</v>
      </c>
      <c r="H335" t="s">
        <v>1442</v>
      </c>
      <c r="I335">
        <v>0</v>
      </c>
      <c r="J335">
        <v>0</v>
      </c>
      <c r="K335">
        <v>0</v>
      </c>
      <c r="L335">
        <v>0</v>
      </c>
      <c r="M335">
        <v>0</v>
      </c>
    </row>
    <row r="336" spans="1:13" x14ac:dyDescent="0.25">
      <c r="A336" t="s">
        <v>549</v>
      </c>
      <c r="B336" t="s">
        <v>550</v>
      </c>
      <c r="C336" t="s">
        <v>627</v>
      </c>
      <c r="D336" t="s">
        <v>628</v>
      </c>
      <c r="E336" t="s">
        <v>903</v>
      </c>
      <c r="F336" t="s">
        <v>1333</v>
      </c>
      <c r="G336" t="s">
        <v>31</v>
      </c>
      <c r="H336" t="s">
        <v>1442</v>
      </c>
      <c r="I336">
        <v>0</v>
      </c>
      <c r="J336">
        <v>0</v>
      </c>
      <c r="K336">
        <v>0</v>
      </c>
      <c r="L336">
        <v>0</v>
      </c>
      <c r="M336">
        <v>0</v>
      </c>
    </row>
    <row r="337" spans="1:13" x14ac:dyDescent="0.25">
      <c r="A337" t="s">
        <v>549</v>
      </c>
      <c r="B337" t="s">
        <v>550</v>
      </c>
      <c r="C337" t="s">
        <v>627</v>
      </c>
      <c r="D337" t="s">
        <v>628</v>
      </c>
      <c r="E337" t="s">
        <v>905</v>
      </c>
      <c r="F337" t="s">
        <v>1334</v>
      </c>
      <c r="G337" t="s">
        <v>554</v>
      </c>
      <c r="H337" t="s">
        <v>1442</v>
      </c>
      <c r="I337">
        <v>0</v>
      </c>
      <c r="J337">
        <v>0</v>
      </c>
      <c r="K337">
        <v>0</v>
      </c>
      <c r="L337">
        <v>0</v>
      </c>
      <c r="M337">
        <v>0</v>
      </c>
    </row>
    <row r="338" spans="1:13" x14ac:dyDescent="0.25">
      <c r="A338" t="s">
        <v>549</v>
      </c>
      <c r="B338" t="s">
        <v>550</v>
      </c>
      <c r="C338" t="s">
        <v>627</v>
      </c>
      <c r="D338" t="s">
        <v>628</v>
      </c>
      <c r="E338" t="s">
        <v>906</v>
      </c>
      <c r="F338" t="s">
        <v>1335</v>
      </c>
      <c r="G338" t="s">
        <v>891</v>
      </c>
      <c r="H338" t="s">
        <v>1442</v>
      </c>
      <c r="I338">
        <v>0</v>
      </c>
      <c r="J338">
        <v>0</v>
      </c>
      <c r="K338">
        <v>0</v>
      </c>
      <c r="L338">
        <v>0</v>
      </c>
      <c r="M338">
        <v>0</v>
      </c>
    </row>
    <row r="339" spans="1:13" x14ac:dyDescent="0.25">
      <c r="A339" t="s">
        <v>549</v>
      </c>
      <c r="B339" t="s">
        <v>550</v>
      </c>
      <c r="C339" t="s">
        <v>644</v>
      </c>
      <c r="D339" t="s">
        <v>645</v>
      </c>
      <c r="E339" t="s">
        <v>908</v>
      </c>
      <c r="F339" t="s">
        <v>1336</v>
      </c>
      <c r="G339" t="s">
        <v>31</v>
      </c>
      <c r="H339" t="s">
        <v>1442</v>
      </c>
      <c r="I339">
        <v>0</v>
      </c>
      <c r="J339">
        <v>0</v>
      </c>
      <c r="K339">
        <v>0</v>
      </c>
      <c r="L339">
        <v>0</v>
      </c>
      <c r="M339">
        <v>0</v>
      </c>
    </row>
    <row r="340" spans="1:13" x14ac:dyDescent="0.25">
      <c r="A340" t="s">
        <v>549</v>
      </c>
      <c r="B340" t="s">
        <v>550</v>
      </c>
      <c r="C340" t="s">
        <v>627</v>
      </c>
      <c r="D340" t="s">
        <v>628</v>
      </c>
      <c r="E340" t="s">
        <v>910</v>
      </c>
      <c r="F340" t="s">
        <v>1337</v>
      </c>
      <c r="G340" t="s">
        <v>149</v>
      </c>
      <c r="H340" t="s">
        <v>1442</v>
      </c>
      <c r="I340">
        <v>0</v>
      </c>
      <c r="J340">
        <v>0</v>
      </c>
      <c r="K340">
        <v>0</v>
      </c>
      <c r="L340">
        <v>0</v>
      </c>
      <c r="M340">
        <v>0</v>
      </c>
    </row>
    <row r="341" spans="1:13" x14ac:dyDescent="0.25">
      <c r="A341" t="s">
        <v>549</v>
      </c>
      <c r="B341" t="s">
        <v>550</v>
      </c>
      <c r="C341" t="s">
        <v>551</v>
      </c>
      <c r="D341" t="s">
        <v>552</v>
      </c>
      <c r="E341" t="s">
        <v>913</v>
      </c>
      <c r="F341" t="s">
        <v>1338</v>
      </c>
      <c r="G341" t="s">
        <v>31</v>
      </c>
      <c r="H341" t="s">
        <v>1442</v>
      </c>
      <c r="I341">
        <v>0</v>
      </c>
      <c r="J341">
        <v>0</v>
      </c>
      <c r="K341">
        <v>0</v>
      </c>
      <c r="L341">
        <v>0</v>
      </c>
      <c r="M341">
        <v>0</v>
      </c>
    </row>
    <row r="342" spans="1:13" x14ac:dyDescent="0.25">
      <c r="A342" t="s">
        <v>549</v>
      </c>
      <c r="B342" t="s">
        <v>550</v>
      </c>
      <c r="C342" t="s">
        <v>627</v>
      </c>
      <c r="D342" t="s">
        <v>628</v>
      </c>
      <c r="E342" t="s">
        <v>915</v>
      </c>
      <c r="F342" t="s">
        <v>1339</v>
      </c>
      <c r="G342" t="s">
        <v>31</v>
      </c>
      <c r="H342" t="s">
        <v>1442</v>
      </c>
      <c r="I342">
        <v>0</v>
      </c>
      <c r="J342">
        <v>0</v>
      </c>
      <c r="K342">
        <v>0</v>
      </c>
      <c r="L342">
        <v>0</v>
      </c>
      <c r="M342">
        <v>0</v>
      </c>
    </row>
    <row r="343" spans="1:13" x14ac:dyDescent="0.25">
      <c r="A343" t="s">
        <v>549</v>
      </c>
      <c r="B343" t="s">
        <v>550</v>
      </c>
      <c r="C343" t="s">
        <v>627</v>
      </c>
      <c r="D343" t="s">
        <v>628</v>
      </c>
      <c r="E343" t="s">
        <v>916</v>
      </c>
      <c r="F343" t="s">
        <v>1340</v>
      </c>
      <c r="G343" t="s">
        <v>917</v>
      </c>
      <c r="H343" t="s">
        <v>1442</v>
      </c>
      <c r="I343">
        <v>0</v>
      </c>
      <c r="J343">
        <v>0</v>
      </c>
      <c r="K343">
        <v>0</v>
      </c>
      <c r="L343">
        <v>0</v>
      </c>
      <c r="M343">
        <v>0</v>
      </c>
    </row>
    <row r="344" spans="1:13" x14ac:dyDescent="0.25">
      <c r="A344" t="s">
        <v>549</v>
      </c>
      <c r="B344" t="s">
        <v>550</v>
      </c>
      <c r="C344" t="s">
        <v>627</v>
      </c>
      <c r="D344" t="s">
        <v>628</v>
      </c>
      <c r="E344" t="s">
        <v>919</v>
      </c>
      <c r="F344" t="s">
        <v>1341</v>
      </c>
      <c r="G344" t="s">
        <v>554</v>
      </c>
      <c r="H344" t="s">
        <v>1442</v>
      </c>
      <c r="I344">
        <v>0</v>
      </c>
      <c r="J344">
        <v>0</v>
      </c>
      <c r="K344">
        <v>0</v>
      </c>
      <c r="L344">
        <v>0</v>
      </c>
      <c r="M344">
        <v>0</v>
      </c>
    </row>
    <row r="345" spans="1:13" x14ac:dyDescent="0.25">
      <c r="A345" t="s">
        <v>549</v>
      </c>
      <c r="B345" t="s">
        <v>550</v>
      </c>
      <c r="C345" t="s">
        <v>644</v>
      </c>
      <c r="D345" t="s">
        <v>645</v>
      </c>
      <c r="E345" t="s">
        <v>921</v>
      </c>
      <c r="F345" t="s">
        <v>1342</v>
      </c>
      <c r="G345" t="s">
        <v>922</v>
      </c>
      <c r="H345" t="s">
        <v>1442</v>
      </c>
      <c r="I345">
        <v>6000</v>
      </c>
      <c r="J345">
        <v>7500</v>
      </c>
      <c r="K345">
        <v>9000</v>
      </c>
      <c r="L345">
        <v>10000</v>
      </c>
      <c r="M345">
        <v>13000</v>
      </c>
    </row>
    <row r="346" spans="1:13" x14ac:dyDescent="0.25">
      <c r="A346" t="s">
        <v>549</v>
      </c>
      <c r="B346" t="s">
        <v>550</v>
      </c>
      <c r="C346" t="s">
        <v>627</v>
      </c>
      <c r="D346" t="s">
        <v>628</v>
      </c>
      <c r="E346" t="s">
        <v>924</v>
      </c>
      <c r="F346" t="s">
        <v>1343</v>
      </c>
      <c r="G346" t="s">
        <v>891</v>
      </c>
      <c r="H346" t="s">
        <v>1443</v>
      </c>
      <c r="I346">
        <v>9000</v>
      </c>
      <c r="J346">
        <v>10264</v>
      </c>
      <c r="K346">
        <v>12000</v>
      </c>
      <c r="L346">
        <v>13000</v>
      </c>
      <c r="M346">
        <v>14000</v>
      </c>
    </row>
    <row r="347" spans="1:13" x14ac:dyDescent="0.25">
      <c r="A347" t="s">
        <v>549</v>
      </c>
      <c r="B347" t="s">
        <v>550</v>
      </c>
      <c r="C347" t="s">
        <v>627</v>
      </c>
      <c r="D347" t="s">
        <v>628</v>
      </c>
      <c r="E347" t="s">
        <v>926</v>
      </c>
      <c r="F347" t="s">
        <v>1344</v>
      </c>
      <c r="G347" t="s">
        <v>927</v>
      </c>
      <c r="H347" t="s">
        <v>1442</v>
      </c>
      <c r="I347">
        <v>600</v>
      </c>
      <c r="J347">
        <v>1500</v>
      </c>
      <c r="K347">
        <v>1700</v>
      </c>
      <c r="L347">
        <v>1850</v>
      </c>
      <c r="M347">
        <v>2000</v>
      </c>
    </row>
    <row r="348" spans="1:13" x14ac:dyDescent="0.25">
      <c r="A348" t="s">
        <v>549</v>
      </c>
      <c r="B348" t="s">
        <v>550</v>
      </c>
      <c r="C348" t="s">
        <v>627</v>
      </c>
      <c r="D348" t="s">
        <v>628</v>
      </c>
      <c r="E348" t="s">
        <v>929</v>
      </c>
      <c r="F348" t="s">
        <v>1345</v>
      </c>
      <c r="G348" t="s">
        <v>930</v>
      </c>
      <c r="H348" t="s">
        <v>1442</v>
      </c>
      <c r="I348">
        <v>400</v>
      </c>
      <c r="J348">
        <v>800</v>
      </c>
      <c r="K348">
        <v>1000</v>
      </c>
      <c r="L348">
        <v>1400</v>
      </c>
      <c r="M348">
        <v>1600</v>
      </c>
    </row>
    <row r="349" spans="1:13" x14ac:dyDescent="0.25">
      <c r="A349" t="s">
        <v>549</v>
      </c>
      <c r="B349" t="s">
        <v>550</v>
      </c>
      <c r="C349" t="s">
        <v>627</v>
      </c>
      <c r="D349" t="s">
        <v>628</v>
      </c>
      <c r="E349" t="s">
        <v>932</v>
      </c>
      <c r="F349" t="s">
        <v>1346</v>
      </c>
      <c r="G349" t="s">
        <v>31</v>
      </c>
      <c r="H349" t="s">
        <v>1442</v>
      </c>
      <c r="I349">
        <v>0</v>
      </c>
      <c r="J349">
        <v>0</v>
      </c>
      <c r="K349">
        <v>0</v>
      </c>
      <c r="L349">
        <v>0</v>
      </c>
      <c r="M349">
        <v>0</v>
      </c>
    </row>
    <row r="350" spans="1:13" x14ac:dyDescent="0.25">
      <c r="A350" t="s">
        <v>549</v>
      </c>
      <c r="B350" t="s">
        <v>550</v>
      </c>
      <c r="C350" t="s">
        <v>613</v>
      </c>
      <c r="D350" t="s">
        <v>614</v>
      </c>
      <c r="F350" t="s">
        <v>1347</v>
      </c>
      <c r="G350" t="s">
        <v>930</v>
      </c>
      <c r="H350" t="s">
        <v>1442</v>
      </c>
      <c r="I350">
        <v>0</v>
      </c>
      <c r="J350">
        <v>0</v>
      </c>
      <c r="K350">
        <v>0</v>
      </c>
      <c r="L350">
        <v>0</v>
      </c>
      <c r="M350">
        <v>0</v>
      </c>
    </row>
    <row r="351" spans="1:13" x14ac:dyDescent="0.25">
      <c r="A351" t="s">
        <v>549</v>
      </c>
      <c r="B351" t="s">
        <v>550</v>
      </c>
      <c r="C351" t="s">
        <v>627</v>
      </c>
      <c r="D351" t="s">
        <v>628</v>
      </c>
      <c r="E351" t="s">
        <v>936</v>
      </c>
      <c r="F351" t="s">
        <v>1348</v>
      </c>
      <c r="G351" t="s">
        <v>31</v>
      </c>
      <c r="I351">
        <v>0</v>
      </c>
      <c r="J351">
        <v>0</v>
      </c>
      <c r="K351">
        <v>0</v>
      </c>
      <c r="L351">
        <v>0</v>
      </c>
      <c r="M351">
        <v>0</v>
      </c>
    </row>
    <row r="352" spans="1:13" x14ac:dyDescent="0.25">
      <c r="A352" t="s">
        <v>549</v>
      </c>
      <c r="B352" t="s">
        <v>550</v>
      </c>
      <c r="C352" t="s">
        <v>627</v>
      </c>
      <c r="D352" t="s">
        <v>628</v>
      </c>
      <c r="E352" t="s">
        <v>938</v>
      </c>
      <c r="F352" t="s">
        <v>1349</v>
      </c>
      <c r="G352" t="s">
        <v>939</v>
      </c>
      <c r="I352">
        <v>0</v>
      </c>
      <c r="J352">
        <v>0</v>
      </c>
      <c r="K352">
        <v>0</v>
      </c>
      <c r="L352">
        <v>0</v>
      </c>
      <c r="M352">
        <v>0</v>
      </c>
    </row>
    <row r="353" spans="1:13" x14ac:dyDescent="0.25">
      <c r="A353" t="s">
        <v>549</v>
      </c>
      <c r="B353" t="s">
        <v>550</v>
      </c>
      <c r="C353" t="s">
        <v>627</v>
      </c>
      <c r="D353" t="s">
        <v>628</v>
      </c>
      <c r="E353" t="s">
        <v>941</v>
      </c>
      <c r="F353" t="s">
        <v>1350</v>
      </c>
      <c r="G353" t="s">
        <v>31</v>
      </c>
      <c r="I353">
        <v>0</v>
      </c>
      <c r="J353">
        <v>0</v>
      </c>
      <c r="K353">
        <v>0</v>
      </c>
      <c r="L353">
        <v>0</v>
      </c>
      <c r="M353">
        <v>0</v>
      </c>
    </row>
    <row r="354" spans="1:13" x14ac:dyDescent="0.25">
      <c r="A354" t="s">
        <v>549</v>
      </c>
      <c r="B354" t="s">
        <v>550</v>
      </c>
      <c r="C354" t="s">
        <v>627</v>
      </c>
      <c r="D354" t="s">
        <v>628</v>
      </c>
      <c r="E354" t="s">
        <v>943</v>
      </c>
      <c r="F354" t="s">
        <v>1351</v>
      </c>
      <c r="G354" t="s">
        <v>891</v>
      </c>
      <c r="I354">
        <v>0</v>
      </c>
      <c r="J354">
        <v>0</v>
      </c>
      <c r="K354">
        <v>0</v>
      </c>
      <c r="L354">
        <v>0</v>
      </c>
      <c r="M354">
        <v>0</v>
      </c>
    </row>
    <row r="355" spans="1:13" x14ac:dyDescent="0.25">
      <c r="A355" t="s">
        <v>549</v>
      </c>
      <c r="B355" t="s">
        <v>550</v>
      </c>
      <c r="C355" t="s">
        <v>627</v>
      </c>
      <c r="D355" t="s">
        <v>628</v>
      </c>
      <c r="E355" t="s">
        <v>944</v>
      </c>
      <c r="F355" t="s">
        <v>1352</v>
      </c>
      <c r="G355" t="s">
        <v>922</v>
      </c>
      <c r="H355" t="s">
        <v>1401</v>
      </c>
      <c r="I355">
        <v>0</v>
      </c>
      <c r="J355">
        <v>0</v>
      </c>
      <c r="K355">
        <v>0</v>
      </c>
      <c r="L355">
        <v>0</v>
      </c>
      <c r="M355">
        <v>0</v>
      </c>
    </row>
    <row r="356" spans="1:13" x14ac:dyDescent="0.25">
      <c r="A356" t="s">
        <v>549</v>
      </c>
      <c r="B356" t="s">
        <v>550</v>
      </c>
      <c r="C356" t="s">
        <v>627</v>
      </c>
      <c r="D356" t="s">
        <v>628</v>
      </c>
      <c r="E356" t="s">
        <v>946</v>
      </c>
      <c r="F356" t="s">
        <v>1353</v>
      </c>
      <c r="G356" t="s">
        <v>947</v>
      </c>
      <c r="H356" t="s">
        <v>1401</v>
      </c>
      <c r="I356">
        <v>0</v>
      </c>
      <c r="J356">
        <v>0</v>
      </c>
      <c r="K356">
        <v>0</v>
      </c>
      <c r="L356">
        <v>0</v>
      </c>
      <c r="M356">
        <v>0</v>
      </c>
    </row>
    <row r="357" spans="1:13" x14ac:dyDescent="0.25">
      <c r="A357" t="s">
        <v>549</v>
      </c>
      <c r="B357" t="s">
        <v>550</v>
      </c>
      <c r="C357" t="s">
        <v>627</v>
      </c>
      <c r="D357" t="s">
        <v>628</v>
      </c>
      <c r="E357" t="s">
        <v>949</v>
      </c>
      <c r="F357" t="s">
        <v>1354</v>
      </c>
      <c r="G357" t="s">
        <v>891</v>
      </c>
      <c r="H357" t="s">
        <v>1401</v>
      </c>
      <c r="I357">
        <v>0</v>
      </c>
      <c r="J357">
        <v>0</v>
      </c>
      <c r="K357">
        <v>0</v>
      </c>
      <c r="L357">
        <v>0</v>
      </c>
      <c r="M357">
        <v>0</v>
      </c>
    </row>
    <row r="358" spans="1:13" x14ac:dyDescent="0.25">
      <c r="A358" t="s">
        <v>549</v>
      </c>
      <c r="B358" t="s">
        <v>550</v>
      </c>
      <c r="C358" t="s">
        <v>627</v>
      </c>
      <c r="D358" t="s">
        <v>628</v>
      </c>
      <c r="E358" t="s">
        <v>952</v>
      </c>
      <c r="F358" t="s">
        <v>1355</v>
      </c>
      <c r="G358" t="s">
        <v>894</v>
      </c>
      <c r="I358">
        <v>0</v>
      </c>
      <c r="J358">
        <v>0</v>
      </c>
      <c r="K358">
        <v>0</v>
      </c>
      <c r="L358">
        <v>0</v>
      </c>
      <c r="M358">
        <v>0</v>
      </c>
    </row>
    <row r="359" spans="1:13" x14ac:dyDescent="0.25">
      <c r="A359" t="s">
        <v>549</v>
      </c>
      <c r="B359" t="s">
        <v>550</v>
      </c>
      <c r="C359" t="s">
        <v>627</v>
      </c>
      <c r="D359" t="s">
        <v>628</v>
      </c>
      <c r="E359" t="s">
        <v>954</v>
      </c>
      <c r="F359" t="s">
        <v>1356</v>
      </c>
      <c r="G359" t="s">
        <v>955</v>
      </c>
      <c r="I359">
        <v>0</v>
      </c>
      <c r="J359">
        <v>0</v>
      </c>
      <c r="K359">
        <v>0</v>
      </c>
      <c r="L359">
        <v>0</v>
      </c>
      <c r="M359">
        <v>0</v>
      </c>
    </row>
    <row r="360" spans="1:13" x14ac:dyDescent="0.25">
      <c r="A360" t="s">
        <v>549</v>
      </c>
      <c r="B360" t="s">
        <v>550</v>
      </c>
      <c r="C360" t="s">
        <v>627</v>
      </c>
      <c r="D360" t="s">
        <v>628</v>
      </c>
      <c r="E360" t="s">
        <v>957</v>
      </c>
      <c r="F360" t="s">
        <v>1357</v>
      </c>
      <c r="G360" t="s">
        <v>554</v>
      </c>
      <c r="I360">
        <v>0</v>
      </c>
      <c r="J360">
        <v>0</v>
      </c>
      <c r="K360">
        <v>0</v>
      </c>
      <c r="L360">
        <v>0</v>
      </c>
      <c r="M360">
        <v>0</v>
      </c>
    </row>
    <row r="361" spans="1:13" x14ac:dyDescent="0.25">
      <c r="A361" t="s">
        <v>549</v>
      </c>
      <c r="B361" t="s">
        <v>550</v>
      </c>
      <c r="C361" t="s">
        <v>627</v>
      </c>
      <c r="D361" t="s">
        <v>628</v>
      </c>
      <c r="E361" t="s">
        <v>959</v>
      </c>
      <c r="F361" t="s">
        <v>1358</v>
      </c>
      <c r="G361" t="s">
        <v>31</v>
      </c>
      <c r="I361">
        <v>0</v>
      </c>
      <c r="J361">
        <v>0</v>
      </c>
      <c r="K361">
        <v>0</v>
      </c>
      <c r="L361">
        <v>0</v>
      </c>
      <c r="M361">
        <v>0</v>
      </c>
    </row>
    <row r="362" spans="1:13" x14ac:dyDescent="0.25">
      <c r="A362" t="s">
        <v>549</v>
      </c>
      <c r="B362" t="s">
        <v>550</v>
      </c>
      <c r="C362" t="s">
        <v>627</v>
      </c>
      <c r="D362" t="s">
        <v>628</v>
      </c>
      <c r="E362" t="s">
        <v>961</v>
      </c>
      <c r="F362" t="s">
        <v>1359</v>
      </c>
      <c r="G362" t="s">
        <v>962</v>
      </c>
      <c r="H362" t="s">
        <v>1407</v>
      </c>
      <c r="I362">
        <v>600</v>
      </c>
      <c r="J362">
        <v>2000</v>
      </c>
      <c r="K362">
        <v>2500</v>
      </c>
      <c r="L362">
        <v>3000</v>
      </c>
      <c r="M362">
        <v>3400</v>
      </c>
    </row>
    <row r="363" spans="1:13" x14ac:dyDescent="0.25">
      <c r="A363" t="s">
        <v>549</v>
      </c>
      <c r="B363" t="s">
        <v>550</v>
      </c>
      <c r="C363" t="s">
        <v>627</v>
      </c>
      <c r="D363" t="s">
        <v>628</v>
      </c>
      <c r="E363" t="s">
        <v>964</v>
      </c>
      <c r="F363" t="s">
        <v>1360</v>
      </c>
      <c r="G363" t="s">
        <v>31</v>
      </c>
      <c r="I363">
        <v>0</v>
      </c>
      <c r="J363">
        <v>0</v>
      </c>
      <c r="K363">
        <v>0</v>
      </c>
      <c r="L363">
        <v>0</v>
      </c>
      <c r="M363">
        <v>0</v>
      </c>
    </row>
    <row r="364" spans="1:13" x14ac:dyDescent="0.25">
      <c r="A364" t="s">
        <v>549</v>
      </c>
      <c r="B364" t="s">
        <v>550</v>
      </c>
      <c r="C364" t="s">
        <v>627</v>
      </c>
      <c r="D364" t="s">
        <v>628</v>
      </c>
      <c r="E364" t="s">
        <v>966</v>
      </c>
      <c r="F364" t="s">
        <v>1361</v>
      </c>
      <c r="G364" t="s">
        <v>31</v>
      </c>
      <c r="I364">
        <v>0</v>
      </c>
      <c r="J364">
        <v>0</v>
      </c>
      <c r="K364">
        <v>0</v>
      </c>
      <c r="L364">
        <v>0</v>
      </c>
      <c r="M364">
        <v>0</v>
      </c>
    </row>
    <row r="365" spans="1:13" x14ac:dyDescent="0.25">
      <c r="A365" t="s">
        <v>549</v>
      </c>
      <c r="B365" t="s">
        <v>550</v>
      </c>
      <c r="C365" t="s">
        <v>627</v>
      </c>
      <c r="D365" t="s">
        <v>628</v>
      </c>
      <c r="E365" t="s">
        <v>967</v>
      </c>
      <c r="F365" t="s">
        <v>1362</v>
      </c>
      <c r="G365" t="s">
        <v>337</v>
      </c>
      <c r="I365">
        <v>0</v>
      </c>
      <c r="J365">
        <v>0</v>
      </c>
      <c r="K365">
        <v>0</v>
      </c>
      <c r="L365">
        <v>0</v>
      </c>
      <c r="M365">
        <v>0</v>
      </c>
    </row>
    <row r="366" spans="1:13" x14ac:dyDescent="0.25">
      <c r="A366" t="s">
        <v>549</v>
      </c>
      <c r="B366" t="s">
        <v>550</v>
      </c>
      <c r="C366" t="s">
        <v>627</v>
      </c>
      <c r="D366" t="s">
        <v>628</v>
      </c>
      <c r="E366" t="s">
        <v>968</v>
      </c>
      <c r="F366" t="s">
        <v>1363</v>
      </c>
      <c r="G366" t="s">
        <v>31</v>
      </c>
      <c r="I366">
        <v>0</v>
      </c>
      <c r="J366">
        <v>0</v>
      </c>
      <c r="K366">
        <v>0</v>
      </c>
      <c r="L366">
        <v>0</v>
      </c>
      <c r="M366">
        <v>0</v>
      </c>
    </row>
    <row r="367" spans="1:13" x14ac:dyDescent="0.25">
      <c r="A367" t="s">
        <v>549</v>
      </c>
      <c r="B367" t="s">
        <v>550</v>
      </c>
      <c r="C367" t="s">
        <v>627</v>
      </c>
      <c r="D367" t="s">
        <v>628</v>
      </c>
      <c r="E367" t="s">
        <v>969</v>
      </c>
      <c r="F367" t="s">
        <v>1364</v>
      </c>
      <c r="G367" t="s">
        <v>31</v>
      </c>
      <c r="I367">
        <v>0</v>
      </c>
      <c r="J367">
        <v>0</v>
      </c>
      <c r="K367">
        <v>0</v>
      </c>
      <c r="L367">
        <v>0</v>
      </c>
      <c r="M367">
        <v>0</v>
      </c>
    </row>
    <row r="368" spans="1:13" x14ac:dyDescent="0.25">
      <c r="A368" t="s">
        <v>549</v>
      </c>
      <c r="B368" t="s">
        <v>550</v>
      </c>
      <c r="C368" t="s">
        <v>627</v>
      </c>
      <c r="D368" t="s">
        <v>628</v>
      </c>
      <c r="E368" t="s">
        <v>970</v>
      </c>
      <c r="F368" t="s">
        <v>1365</v>
      </c>
      <c r="G368" t="s">
        <v>971</v>
      </c>
      <c r="I368">
        <v>0</v>
      </c>
      <c r="J368">
        <v>0</v>
      </c>
      <c r="K368">
        <v>0</v>
      </c>
      <c r="L368">
        <v>0</v>
      </c>
      <c r="M368">
        <v>0</v>
      </c>
    </row>
    <row r="369" spans="1:13" x14ac:dyDescent="0.25">
      <c r="A369" t="s">
        <v>549</v>
      </c>
      <c r="B369" t="s">
        <v>550</v>
      </c>
      <c r="C369" t="s">
        <v>627</v>
      </c>
      <c r="D369" t="s">
        <v>628</v>
      </c>
      <c r="E369" t="s">
        <v>972</v>
      </c>
      <c r="F369" t="s">
        <v>1366</v>
      </c>
      <c r="G369" t="s">
        <v>31</v>
      </c>
      <c r="I369">
        <v>0</v>
      </c>
      <c r="J369">
        <v>0</v>
      </c>
      <c r="K369">
        <v>0</v>
      </c>
      <c r="L369">
        <v>0</v>
      </c>
      <c r="M369">
        <v>0</v>
      </c>
    </row>
    <row r="370" spans="1:13" x14ac:dyDescent="0.25">
      <c r="A370" t="s">
        <v>549</v>
      </c>
      <c r="B370" t="s">
        <v>550</v>
      </c>
      <c r="C370" t="s">
        <v>627</v>
      </c>
      <c r="D370" t="s">
        <v>628</v>
      </c>
      <c r="E370" t="s">
        <v>973</v>
      </c>
      <c r="F370" t="s">
        <v>1367</v>
      </c>
      <c r="G370" t="s">
        <v>450</v>
      </c>
      <c r="I370">
        <v>0</v>
      </c>
      <c r="J370">
        <v>0</v>
      </c>
      <c r="K370">
        <v>0</v>
      </c>
      <c r="L370">
        <v>0</v>
      </c>
      <c r="M370">
        <v>0</v>
      </c>
    </row>
    <row r="371" spans="1:13" x14ac:dyDescent="0.25">
      <c r="A371" t="s">
        <v>549</v>
      </c>
      <c r="B371" t="s">
        <v>550</v>
      </c>
      <c r="C371" t="s">
        <v>627</v>
      </c>
      <c r="D371" t="s">
        <v>628</v>
      </c>
      <c r="E371" t="s">
        <v>974</v>
      </c>
      <c r="F371" t="s">
        <v>1368</v>
      </c>
      <c r="G371" t="s">
        <v>31</v>
      </c>
      <c r="I371">
        <v>0</v>
      </c>
      <c r="J371">
        <v>0</v>
      </c>
      <c r="K371">
        <v>0</v>
      </c>
      <c r="L371">
        <v>0</v>
      </c>
      <c r="M371">
        <v>0</v>
      </c>
    </row>
    <row r="372" spans="1:13" x14ac:dyDescent="0.25">
      <c r="A372" t="s">
        <v>549</v>
      </c>
      <c r="B372" t="s">
        <v>550</v>
      </c>
      <c r="C372" t="s">
        <v>627</v>
      </c>
      <c r="D372" t="s">
        <v>628</v>
      </c>
      <c r="E372" t="s">
        <v>976</v>
      </c>
      <c r="F372" t="s">
        <v>1369</v>
      </c>
      <c r="G372" t="s">
        <v>31</v>
      </c>
      <c r="I372">
        <v>0</v>
      </c>
      <c r="J372">
        <v>0</v>
      </c>
      <c r="K372">
        <v>0</v>
      </c>
      <c r="L372">
        <v>0</v>
      </c>
      <c r="M372">
        <v>0</v>
      </c>
    </row>
    <row r="373" spans="1:13" x14ac:dyDescent="0.25">
      <c r="A373" t="s">
        <v>549</v>
      </c>
      <c r="B373" t="s">
        <v>550</v>
      </c>
      <c r="C373" t="s">
        <v>627</v>
      </c>
      <c r="D373" t="s">
        <v>628</v>
      </c>
      <c r="E373" t="s">
        <v>977</v>
      </c>
      <c r="F373" t="s">
        <v>1370</v>
      </c>
      <c r="G373" t="s">
        <v>31</v>
      </c>
      <c r="I373">
        <v>0</v>
      </c>
      <c r="J373">
        <v>0</v>
      </c>
      <c r="K373">
        <v>0</v>
      </c>
      <c r="L373">
        <v>0</v>
      </c>
      <c r="M373">
        <v>0</v>
      </c>
    </row>
    <row r="374" spans="1:13" x14ac:dyDescent="0.25">
      <c r="A374" t="s">
        <v>549</v>
      </c>
      <c r="B374" t="s">
        <v>550</v>
      </c>
      <c r="C374" t="s">
        <v>627</v>
      </c>
      <c r="D374" t="s">
        <v>628</v>
      </c>
      <c r="E374" t="s">
        <v>978</v>
      </c>
      <c r="F374" t="s">
        <v>1371</v>
      </c>
      <c r="G374" t="s">
        <v>31</v>
      </c>
      <c r="I374">
        <v>0</v>
      </c>
      <c r="J374">
        <v>0</v>
      </c>
      <c r="K374">
        <v>0</v>
      </c>
      <c r="L374">
        <v>0</v>
      </c>
      <c r="M374">
        <v>0</v>
      </c>
    </row>
    <row r="375" spans="1:13" x14ac:dyDescent="0.25">
      <c r="A375" t="s">
        <v>549</v>
      </c>
      <c r="B375" t="s">
        <v>550</v>
      </c>
      <c r="C375" t="s">
        <v>627</v>
      </c>
      <c r="D375" t="s">
        <v>628</v>
      </c>
      <c r="E375" t="s">
        <v>979</v>
      </c>
      <c r="F375" t="s">
        <v>1372</v>
      </c>
      <c r="G375" t="s">
        <v>891</v>
      </c>
      <c r="I375">
        <v>0</v>
      </c>
      <c r="J375">
        <v>0</v>
      </c>
      <c r="K375">
        <v>0</v>
      </c>
      <c r="L375">
        <v>0</v>
      </c>
      <c r="M375">
        <v>0</v>
      </c>
    </row>
    <row r="376" spans="1:13" x14ac:dyDescent="0.25">
      <c r="A376" t="s">
        <v>549</v>
      </c>
      <c r="B376" t="s">
        <v>550</v>
      </c>
      <c r="C376" t="s">
        <v>627</v>
      </c>
      <c r="D376" t="s">
        <v>628</v>
      </c>
      <c r="E376" t="s">
        <v>980</v>
      </c>
      <c r="F376" t="s">
        <v>1373</v>
      </c>
      <c r="G376" t="s">
        <v>31</v>
      </c>
      <c r="I376">
        <v>0</v>
      </c>
      <c r="J376">
        <v>0</v>
      </c>
      <c r="K376">
        <v>0</v>
      </c>
      <c r="L376">
        <v>0</v>
      </c>
      <c r="M376">
        <v>0</v>
      </c>
    </row>
    <row r="377" spans="1:13" x14ac:dyDescent="0.25">
      <c r="A377" t="s">
        <v>549</v>
      </c>
      <c r="B377" t="s">
        <v>550</v>
      </c>
      <c r="C377" t="s">
        <v>627</v>
      </c>
      <c r="D377" t="s">
        <v>628</v>
      </c>
      <c r="E377" t="s">
        <v>981</v>
      </c>
      <c r="F377" t="s">
        <v>1374</v>
      </c>
      <c r="G377" t="s">
        <v>31</v>
      </c>
      <c r="I377">
        <v>0</v>
      </c>
      <c r="J377">
        <v>0</v>
      </c>
      <c r="K377">
        <v>0</v>
      </c>
      <c r="L377">
        <v>0</v>
      </c>
      <c r="M377">
        <v>0</v>
      </c>
    </row>
    <row r="378" spans="1:13" x14ac:dyDescent="0.25">
      <c r="A378" t="s">
        <v>549</v>
      </c>
      <c r="B378" t="s">
        <v>550</v>
      </c>
      <c r="C378" t="s">
        <v>627</v>
      </c>
      <c r="D378" t="s">
        <v>628</v>
      </c>
      <c r="E378" t="s">
        <v>982</v>
      </c>
      <c r="F378" t="s">
        <v>1375</v>
      </c>
      <c r="G378" t="s">
        <v>31</v>
      </c>
      <c r="I378">
        <v>0</v>
      </c>
      <c r="J378">
        <v>0</v>
      </c>
      <c r="K378">
        <v>0</v>
      </c>
      <c r="L378">
        <v>0</v>
      </c>
      <c r="M378">
        <v>0</v>
      </c>
    </row>
    <row r="379" spans="1:13" x14ac:dyDescent="0.25">
      <c r="A379" t="s">
        <v>549</v>
      </c>
      <c r="B379" t="s">
        <v>550</v>
      </c>
      <c r="C379" t="s">
        <v>627</v>
      </c>
      <c r="D379" t="s">
        <v>628</v>
      </c>
      <c r="E379" t="s">
        <v>983</v>
      </c>
      <c r="F379" t="s">
        <v>1376</v>
      </c>
      <c r="G379" t="s">
        <v>31</v>
      </c>
      <c r="I379">
        <v>0</v>
      </c>
      <c r="J379">
        <v>0</v>
      </c>
      <c r="K379">
        <v>0</v>
      </c>
      <c r="L379">
        <v>0</v>
      </c>
      <c r="M379">
        <v>0</v>
      </c>
    </row>
    <row r="380" spans="1:13" x14ac:dyDescent="0.25">
      <c r="A380" t="s">
        <v>549</v>
      </c>
      <c r="B380" t="s">
        <v>550</v>
      </c>
      <c r="C380" t="s">
        <v>627</v>
      </c>
      <c r="D380" t="s">
        <v>628</v>
      </c>
      <c r="E380" t="s">
        <v>984</v>
      </c>
      <c r="F380" t="s">
        <v>1377</v>
      </c>
      <c r="G380" t="s">
        <v>31</v>
      </c>
      <c r="I380">
        <v>0</v>
      </c>
      <c r="J380">
        <v>0</v>
      </c>
      <c r="K380">
        <v>0</v>
      </c>
      <c r="L380">
        <v>0</v>
      </c>
      <c r="M380">
        <v>0</v>
      </c>
    </row>
    <row r="381" spans="1:13" x14ac:dyDescent="0.25">
      <c r="A381" t="s">
        <v>549</v>
      </c>
      <c r="B381" t="s">
        <v>550</v>
      </c>
      <c r="C381" t="s">
        <v>627</v>
      </c>
      <c r="D381" t="s">
        <v>628</v>
      </c>
      <c r="E381" t="s">
        <v>985</v>
      </c>
      <c r="F381" t="s">
        <v>1378</v>
      </c>
      <c r="G381" t="s">
        <v>31</v>
      </c>
      <c r="I381">
        <v>0</v>
      </c>
      <c r="J381">
        <v>0</v>
      </c>
      <c r="K381">
        <v>0</v>
      </c>
      <c r="L381">
        <v>0</v>
      </c>
      <c r="M381">
        <v>0</v>
      </c>
    </row>
    <row r="382" spans="1:13" x14ac:dyDescent="0.25">
      <c r="A382" t="s">
        <v>549</v>
      </c>
      <c r="B382" t="s">
        <v>550</v>
      </c>
      <c r="C382" t="s">
        <v>627</v>
      </c>
      <c r="D382" t="s">
        <v>628</v>
      </c>
      <c r="E382" t="s">
        <v>986</v>
      </c>
      <c r="F382" t="s">
        <v>1379</v>
      </c>
      <c r="G382" t="s">
        <v>31</v>
      </c>
      <c r="I382">
        <v>0</v>
      </c>
      <c r="J382">
        <v>0</v>
      </c>
      <c r="K382">
        <v>0</v>
      </c>
      <c r="L382">
        <v>0</v>
      </c>
      <c r="M382">
        <v>0</v>
      </c>
    </row>
    <row r="383" spans="1:13" x14ac:dyDescent="0.25">
      <c r="A383" t="s">
        <v>549</v>
      </c>
      <c r="B383" t="s">
        <v>550</v>
      </c>
      <c r="C383" t="s">
        <v>627</v>
      </c>
      <c r="D383" t="s">
        <v>628</v>
      </c>
      <c r="E383" t="s">
        <v>987</v>
      </c>
      <c r="F383" t="s">
        <v>1380</v>
      </c>
      <c r="G383" t="s">
        <v>31</v>
      </c>
      <c r="I383">
        <v>0</v>
      </c>
      <c r="J383">
        <v>0</v>
      </c>
      <c r="K383">
        <v>0</v>
      </c>
      <c r="L383">
        <v>0</v>
      </c>
      <c r="M383">
        <v>0</v>
      </c>
    </row>
    <row r="384" spans="1:13" x14ac:dyDescent="0.25">
      <c r="A384" t="s">
        <v>549</v>
      </c>
      <c r="B384" t="s">
        <v>550</v>
      </c>
      <c r="C384" t="s">
        <v>627</v>
      </c>
      <c r="D384" t="s">
        <v>628</v>
      </c>
      <c r="E384" t="s">
        <v>988</v>
      </c>
      <c r="F384" t="s">
        <v>1381</v>
      </c>
      <c r="G384" t="s">
        <v>31</v>
      </c>
      <c r="I384">
        <v>0</v>
      </c>
      <c r="J384">
        <v>0</v>
      </c>
      <c r="K384">
        <v>0</v>
      </c>
      <c r="L384">
        <v>0</v>
      </c>
      <c r="M384">
        <v>0</v>
      </c>
    </row>
    <row r="385" spans="1:13" x14ac:dyDescent="0.25">
      <c r="A385" t="s">
        <v>549</v>
      </c>
      <c r="B385" t="s">
        <v>550</v>
      </c>
      <c r="C385" t="s">
        <v>627</v>
      </c>
      <c r="D385" t="s">
        <v>628</v>
      </c>
      <c r="E385" t="s">
        <v>989</v>
      </c>
      <c r="F385" t="s">
        <v>1382</v>
      </c>
      <c r="G385" t="s">
        <v>31</v>
      </c>
      <c r="I385">
        <v>0</v>
      </c>
      <c r="J385">
        <v>0</v>
      </c>
      <c r="K385">
        <v>0</v>
      </c>
      <c r="L385">
        <v>0</v>
      </c>
      <c r="M385">
        <v>0</v>
      </c>
    </row>
    <row r="386" spans="1:13" x14ac:dyDescent="0.25">
      <c r="A386" t="s">
        <v>549</v>
      </c>
      <c r="B386" t="s">
        <v>550</v>
      </c>
      <c r="C386" t="s">
        <v>627</v>
      </c>
      <c r="D386" t="s">
        <v>628</v>
      </c>
      <c r="E386" t="s">
        <v>991</v>
      </c>
      <c r="F386" t="s">
        <v>1383</v>
      </c>
      <c r="G386" t="s">
        <v>372</v>
      </c>
      <c r="I386">
        <v>0</v>
      </c>
      <c r="J386">
        <v>0</v>
      </c>
      <c r="K386">
        <v>0</v>
      </c>
      <c r="L386">
        <v>0</v>
      </c>
      <c r="M386">
        <v>0</v>
      </c>
    </row>
    <row r="387" spans="1:13" x14ac:dyDescent="0.25">
      <c r="A387" t="s">
        <v>549</v>
      </c>
      <c r="B387" t="s">
        <v>550</v>
      </c>
      <c r="C387" t="s">
        <v>627</v>
      </c>
      <c r="D387" t="s">
        <v>628</v>
      </c>
      <c r="E387" t="s">
        <v>992</v>
      </c>
      <c r="F387" t="s">
        <v>1384</v>
      </c>
      <c r="G387" t="s">
        <v>31</v>
      </c>
      <c r="I387">
        <v>0</v>
      </c>
      <c r="J387">
        <v>0</v>
      </c>
      <c r="K387">
        <v>0</v>
      </c>
      <c r="L387">
        <v>0</v>
      </c>
      <c r="M387">
        <v>0</v>
      </c>
    </row>
    <row r="388" spans="1:13" x14ac:dyDescent="0.25">
      <c r="A388" t="s">
        <v>549</v>
      </c>
      <c r="B388" t="s">
        <v>550</v>
      </c>
      <c r="C388" t="s">
        <v>627</v>
      </c>
      <c r="D388" t="s">
        <v>628</v>
      </c>
      <c r="E388" t="s">
        <v>993</v>
      </c>
      <c r="F388" t="s">
        <v>1385</v>
      </c>
      <c r="G388" t="s">
        <v>31</v>
      </c>
      <c r="I388">
        <v>0</v>
      </c>
      <c r="J388">
        <v>0</v>
      </c>
      <c r="K388">
        <v>0</v>
      </c>
      <c r="L388">
        <v>0</v>
      </c>
      <c r="M38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7" zoomScale="78" zoomScaleNormal="78" workbookViewId="0">
      <selection activeCell="I36" sqref="I36"/>
    </sheetView>
  </sheetViews>
  <sheetFormatPr defaultRowHeight="12.75" x14ac:dyDescent="0.2"/>
  <cols>
    <col min="1" max="1" width="137.28515625" style="36" customWidth="1"/>
    <col min="2" max="6" width="12.28515625" style="36" customWidth="1"/>
    <col min="7" max="16384" width="9.140625" style="36"/>
  </cols>
  <sheetData>
    <row r="1" spans="1:6" ht="38.25" x14ac:dyDescent="0.2">
      <c r="A1" s="71" t="s">
        <v>1467</v>
      </c>
      <c r="B1" s="72" t="s">
        <v>1462</v>
      </c>
      <c r="C1" s="72" t="s">
        <v>1463</v>
      </c>
      <c r="D1" s="72" t="s">
        <v>1464</v>
      </c>
      <c r="E1" s="72" t="s">
        <v>1465</v>
      </c>
      <c r="F1" s="72" t="s">
        <v>1466</v>
      </c>
    </row>
    <row r="2" spans="1:6" ht="24.75" customHeight="1" x14ac:dyDescent="0.2">
      <c r="A2" s="69" t="s">
        <v>19</v>
      </c>
      <c r="B2" s="68">
        <v>8550</v>
      </c>
      <c r="C2" s="68">
        <v>38800</v>
      </c>
      <c r="D2" s="68">
        <v>33000</v>
      </c>
      <c r="E2" s="68">
        <v>36000</v>
      </c>
      <c r="F2" s="68">
        <v>39000</v>
      </c>
    </row>
    <row r="3" spans="1:6" ht="24.75" customHeight="1" x14ac:dyDescent="0.2">
      <c r="A3" s="70" t="s">
        <v>21</v>
      </c>
      <c r="B3" s="68">
        <v>7250</v>
      </c>
      <c r="C3" s="68">
        <v>5500</v>
      </c>
      <c r="D3" s="68">
        <v>6250</v>
      </c>
      <c r="E3" s="68">
        <v>7000</v>
      </c>
      <c r="F3" s="68">
        <v>7750</v>
      </c>
    </row>
    <row r="4" spans="1:6" ht="24.75" customHeight="1" x14ac:dyDescent="0.2">
      <c r="A4" s="70" t="s">
        <v>41</v>
      </c>
      <c r="B4" s="68">
        <v>250</v>
      </c>
      <c r="C4" s="68">
        <v>28500</v>
      </c>
      <c r="D4" s="68">
        <v>21250</v>
      </c>
      <c r="E4" s="68">
        <v>22500</v>
      </c>
      <c r="F4" s="68">
        <v>23750</v>
      </c>
    </row>
    <row r="5" spans="1:6" ht="24.75" customHeight="1" x14ac:dyDescent="0.2">
      <c r="A5" s="70" t="s">
        <v>77</v>
      </c>
      <c r="B5" s="68">
        <v>1050</v>
      </c>
      <c r="C5" s="68">
        <v>4800</v>
      </c>
      <c r="D5" s="68">
        <v>5500</v>
      </c>
      <c r="E5" s="68">
        <v>6500</v>
      </c>
      <c r="F5" s="68">
        <v>7500</v>
      </c>
    </row>
    <row r="6" spans="1:6" ht="24.75" customHeight="1" x14ac:dyDescent="0.2">
      <c r="A6" s="69" t="s">
        <v>89</v>
      </c>
      <c r="B6" s="68">
        <v>4050</v>
      </c>
      <c r="C6" s="68">
        <v>8350</v>
      </c>
      <c r="D6" s="68">
        <v>10150</v>
      </c>
      <c r="E6" s="68">
        <v>12450</v>
      </c>
      <c r="F6" s="68">
        <v>13750</v>
      </c>
    </row>
    <row r="7" spans="1:6" ht="24.75" customHeight="1" x14ac:dyDescent="0.2">
      <c r="A7" s="70" t="s">
        <v>91</v>
      </c>
      <c r="B7" s="68">
        <v>3050</v>
      </c>
      <c r="C7" s="68">
        <v>4350</v>
      </c>
      <c r="D7" s="68">
        <v>5650</v>
      </c>
      <c r="E7" s="68">
        <v>6950</v>
      </c>
      <c r="F7" s="68">
        <v>8250</v>
      </c>
    </row>
    <row r="8" spans="1:6" ht="24.75" customHeight="1" x14ac:dyDescent="0.2">
      <c r="A8" s="70" t="s">
        <v>143</v>
      </c>
      <c r="B8" s="68">
        <v>0</v>
      </c>
      <c r="C8" s="68">
        <v>1500</v>
      </c>
      <c r="D8" s="68">
        <v>1500</v>
      </c>
      <c r="E8" s="68">
        <v>2000</v>
      </c>
      <c r="F8" s="68">
        <v>2000</v>
      </c>
    </row>
    <row r="9" spans="1:6" ht="24.75" customHeight="1" x14ac:dyDescent="0.2">
      <c r="A9" s="70" t="s">
        <v>195</v>
      </c>
      <c r="B9" s="68">
        <v>1000</v>
      </c>
      <c r="C9" s="68">
        <v>2500</v>
      </c>
      <c r="D9" s="68">
        <v>3000</v>
      </c>
      <c r="E9" s="68">
        <v>3500</v>
      </c>
      <c r="F9" s="68">
        <v>3500</v>
      </c>
    </row>
    <row r="10" spans="1:6" ht="24.75" customHeight="1" x14ac:dyDescent="0.2">
      <c r="A10" s="69" t="s">
        <v>213</v>
      </c>
      <c r="B10" s="68">
        <v>30000</v>
      </c>
      <c r="C10" s="68">
        <v>262000</v>
      </c>
      <c r="D10" s="68">
        <v>406500</v>
      </c>
      <c r="E10" s="68">
        <v>474000</v>
      </c>
      <c r="F10" s="68">
        <v>516500</v>
      </c>
    </row>
    <row r="11" spans="1:6" ht="24.75" customHeight="1" x14ac:dyDescent="0.2">
      <c r="A11" s="70" t="s">
        <v>215</v>
      </c>
      <c r="B11" s="68">
        <v>27000</v>
      </c>
      <c r="C11" s="68">
        <v>40000</v>
      </c>
      <c r="D11" s="68">
        <v>73000</v>
      </c>
      <c r="E11" s="68">
        <v>88500</v>
      </c>
      <c r="F11" s="68">
        <v>104000</v>
      </c>
    </row>
    <row r="12" spans="1:6" ht="24.75" customHeight="1" x14ac:dyDescent="0.2">
      <c r="A12" s="70" t="s">
        <v>248</v>
      </c>
      <c r="B12" s="68">
        <v>3000</v>
      </c>
      <c r="C12" s="68">
        <v>4500</v>
      </c>
      <c r="D12" s="68">
        <v>6000</v>
      </c>
      <c r="E12" s="68">
        <v>7500</v>
      </c>
      <c r="F12" s="68">
        <v>9000</v>
      </c>
    </row>
    <row r="13" spans="1:6" ht="24.75" customHeight="1" x14ac:dyDescent="0.2">
      <c r="A13" s="70" t="s">
        <v>284</v>
      </c>
      <c r="B13" s="68">
        <v>0</v>
      </c>
      <c r="C13" s="68">
        <v>217500</v>
      </c>
      <c r="D13" s="68">
        <v>327500</v>
      </c>
      <c r="E13" s="68">
        <v>378000</v>
      </c>
      <c r="F13" s="68">
        <v>403500</v>
      </c>
    </row>
    <row r="14" spans="1:6" ht="24.75" customHeight="1" x14ac:dyDescent="0.2">
      <c r="A14" s="69" t="s">
        <v>312</v>
      </c>
      <c r="B14" s="68">
        <v>2700</v>
      </c>
      <c r="C14" s="68">
        <v>44250</v>
      </c>
      <c r="D14" s="68">
        <v>55550</v>
      </c>
      <c r="E14" s="68">
        <v>66850</v>
      </c>
      <c r="F14" s="68">
        <v>78400</v>
      </c>
    </row>
    <row r="15" spans="1:6" ht="24.75" customHeight="1" x14ac:dyDescent="0.2">
      <c r="A15" s="70" t="s">
        <v>314</v>
      </c>
      <c r="B15" s="68">
        <v>1200</v>
      </c>
      <c r="C15" s="68">
        <v>1750</v>
      </c>
      <c r="D15" s="68">
        <v>2050</v>
      </c>
      <c r="E15" s="68">
        <v>2350</v>
      </c>
      <c r="F15" s="68">
        <v>2900</v>
      </c>
    </row>
    <row r="16" spans="1:6" ht="24.75" customHeight="1" x14ac:dyDescent="0.2">
      <c r="A16" s="70" t="s">
        <v>319</v>
      </c>
      <c r="B16" s="68">
        <v>1000</v>
      </c>
      <c r="C16" s="68">
        <v>41500</v>
      </c>
      <c r="D16" s="68">
        <v>52000</v>
      </c>
      <c r="E16" s="68">
        <v>62500</v>
      </c>
      <c r="F16" s="68">
        <v>73000</v>
      </c>
    </row>
    <row r="17" spans="1:12" ht="24.75" customHeight="1" x14ac:dyDescent="0.2">
      <c r="A17" s="70" t="s">
        <v>395</v>
      </c>
      <c r="B17" s="68">
        <v>500</v>
      </c>
      <c r="C17" s="68">
        <v>1000</v>
      </c>
      <c r="D17" s="68">
        <v>1500</v>
      </c>
      <c r="E17" s="68">
        <v>2000</v>
      </c>
      <c r="F17" s="68">
        <v>2500</v>
      </c>
    </row>
    <row r="18" spans="1:12" ht="24.75" customHeight="1" x14ac:dyDescent="0.2">
      <c r="A18" s="69" t="s">
        <v>163</v>
      </c>
      <c r="B18" s="68">
        <v>6000</v>
      </c>
      <c r="C18" s="68">
        <v>124200</v>
      </c>
      <c r="D18" s="68">
        <v>338500</v>
      </c>
      <c r="E18" s="68">
        <v>340500</v>
      </c>
      <c r="F18" s="68">
        <v>346051</v>
      </c>
    </row>
    <row r="19" spans="1:12" ht="24.75" customHeight="1" x14ac:dyDescent="0.2">
      <c r="A19" s="70" t="s">
        <v>425</v>
      </c>
      <c r="B19" s="68">
        <v>0</v>
      </c>
      <c r="C19" s="68">
        <v>100000</v>
      </c>
      <c r="D19" s="68">
        <v>240000</v>
      </c>
      <c r="E19" s="68">
        <v>255000</v>
      </c>
      <c r="F19" s="68">
        <v>258551</v>
      </c>
      <c r="L19" s="36">
        <v>140</v>
      </c>
    </row>
    <row r="20" spans="1:12" ht="24.75" customHeight="1" x14ac:dyDescent="0.2">
      <c r="A20" s="70" t="s">
        <v>412</v>
      </c>
      <c r="B20" s="68">
        <v>2000</v>
      </c>
      <c r="C20" s="68">
        <v>13000</v>
      </c>
      <c r="D20" s="68">
        <v>55000</v>
      </c>
      <c r="E20" s="68">
        <v>21500</v>
      </c>
      <c r="F20" s="68">
        <v>8000</v>
      </c>
    </row>
    <row r="21" spans="1:12" ht="24.75" customHeight="1" x14ac:dyDescent="0.2">
      <c r="A21" s="70" t="s">
        <v>418</v>
      </c>
      <c r="B21" s="68">
        <v>4000</v>
      </c>
      <c r="C21" s="68">
        <v>5000</v>
      </c>
      <c r="D21" s="68">
        <v>9500</v>
      </c>
      <c r="E21" s="68">
        <v>10500</v>
      </c>
      <c r="F21" s="68">
        <v>11500</v>
      </c>
    </row>
    <row r="22" spans="1:12" ht="24.75" customHeight="1" x14ac:dyDescent="0.2">
      <c r="A22" s="70" t="s">
        <v>501</v>
      </c>
      <c r="B22" s="68">
        <v>0</v>
      </c>
      <c r="C22" s="68">
        <v>5200</v>
      </c>
      <c r="D22" s="68">
        <v>30000</v>
      </c>
      <c r="E22" s="68">
        <v>45500</v>
      </c>
      <c r="F22" s="68">
        <v>56000</v>
      </c>
    </row>
    <row r="23" spans="1:12" ht="24.75" customHeight="1" x14ac:dyDescent="0.2">
      <c r="A23" s="70" t="s">
        <v>165</v>
      </c>
      <c r="B23" s="68">
        <v>0</v>
      </c>
      <c r="C23" s="68">
        <v>1000</v>
      </c>
      <c r="D23" s="68">
        <v>4000</v>
      </c>
      <c r="E23" s="68">
        <v>8000</v>
      </c>
      <c r="F23" s="68">
        <v>12000</v>
      </c>
    </row>
    <row r="24" spans="1:12" ht="24.75" customHeight="1" x14ac:dyDescent="0.2">
      <c r="A24" s="69" t="s">
        <v>550</v>
      </c>
      <c r="B24" s="68">
        <v>140300</v>
      </c>
      <c r="C24" s="68">
        <v>129000</v>
      </c>
      <c r="D24" s="68">
        <v>148850</v>
      </c>
      <c r="E24" s="68">
        <v>166850</v>
      </c>
      <c r="F24" s="68">
        <v>188800</v>
      </c>
    </row>
    <row r="25" spans="1:12" ht="24.75" customHeight="1" x14ac:dyDescent="0.2">
      <c r="A25" s="70" t="s">
        <v>552</v>
      </c>
      <c r="B25" s="68">
        <v>0</v>
      </c>
      <c r="C25" s="68">
        <v>0</v>
      </c>
      <c r="D25" s="68">
        <v>0</v>
      </c>
      <c r="E25" s="68">
        <v>0</v>
      </c>
      <c r="F25" s="68">
        <v>0</v>
      </c>
    </row>
    <row r="26" spans="1:12" ht="24.75" customHeight="1" x14ac:dyDescent="0.2">
      <c r="A26" s="70" t="s">
        <v>614</v>
      </c>
      <c r="B26" s="68">
        <v>0</v>
      </c>
      <c r="C26" s="68">
        <v>0</v>
      </c>
      <c r="D26" s="68">
        <v>0</v>
      </c>
      <c r="E26" s="68">
        <v>0</v>
      </c>
      <c r="F26" s="68">
        <v>0</v>
      </c>
    </row>
    <row r="27" spans="1:12" ht="24.75" customHeight="1" x14ac:dyDescent="0.2">
      <c r="A27" s="70" t="s">
        <v>645</v>
      </c>
      <c r="B27" s="68">
        <v>96000</v>
      </c>
      <c r="C27" s="68">
        <v>75500</v>
      </c>
      <c r="D27" s="68">
        <v>87500</v>
      </c>
      <c r="E27" s="68">
        <v>97500</v>
      </c>
      <c r="F27" s="68">
        <v>111500</v>
      </c>
    </row>
    <row r="28" spans="1:12" ht="24.75" customHeight="1" x14ac:dyDescent="0.2">
      <c r="A28" s="70" t="s">
        <v>673</v>
      </c>
      <c r="B28" s="68">
        <v>41700</v>
      </c>
      <c r="C28" s="68">
        <v>47700</v>
      </c>
      <c r="D28" s="68">
        <v>54400</v>
      </c>
      <c r="E28" s="68">
        <v>61100</v>
      </c>
      <c r="F28" s="68">
        <v>67800</v>
      </c>
    </row>
    <row r="29" spans="1:12" ht="24.75" customHeight="1" x14ac:dyDescent="0.2">
      <c r="A29" s="70" t="s">
        <v>818</v>
      </c>
      <c r="B29" s="68">
        <v>0</v>
      </c>
      <c r="C29" s="68">
        <v>0</v>
      </c>
      <c r="D29" s="68">
        <v>0</v>
      </c>
      <c r="E29" s="68">
        <v>0</v>
      </c>
      <c r="F29" s="68">
        <v>0</v>
      </c>
    </row>
    <row r="30" spans="1:12" ht="24.75" customHeight="1" x14ac:dyDescent="0.2">
      <c r="A30" s="70" t="s">
        <v>866</v>
      </c>
      <c r="B30" s="68">
        <v>0</v>
      </c>
      <c r="C30" s="68">
        <v>0</v>
      </c>
      <c r="D30" s="68">
        <v>0</v>
      </c>
      <c r="E30" s="68">
        <v>0</v>
      </c>
      <c r="F30" s="68">
        <v>0</v>
      </c>
    </row>
    <row r="31" spans="1:12" ht="24.75" customHeight="1" x14ac:dyDescent="0.2">
      <c r="A31" s="70" t="s">
        <v>628</v>
      </c>
      <c r="B31" s="68">
        <v>2600</v>
      </c>
      <c r="C31" s="68">
        <v>5800</v>
      </c>
      <c r="D31" s="68">
        <v>6950</v>
      </c>
      <c r="E31" s="68">
        <v>8250</v>
      </c>
      <c r="F31" s="68">
        <v>9500</v>
      </c>
    </row>
    <row r="32" spans="1:12" hidden="1" x14ac:dyDescent="0.2">
      <c r="A32" s="69" t="s">
        <v>1461</v>
      </c>
      <c r="B32" s="68"/>
      <c r="C32" s="68"/>
      <c r="D32" s="68"/>
      <c r="E32" s="68"/>
      <c r="F32" s="68"/>
    </row>
    <row r="33" spans="1:6" hidden="1" x14ac:dyDescent="0.2">
      <c r="A33" s="70" t="s">
        <v>1461</v>
      </c>
      <c r="B33" s="68"/>
      <c r="C33" s="68"/>
      <c r="D33" s="68"/>
      <c r="E33" s="68"/>
      <c r="F33" s="68"/>
    </row>
    <row r="34" spans="1:6" ht="17.25" customHeight="1" x14ac:dyDescent="0.2">
      <c r="A34" s="73" t="s">
        <v>1006</v>
      </c>
      <c r="B34" s="74">
        <v>191600</v>
      </c>
      <c r="C34" s="74">
        <v>606600</v>
      </c>
      <c r="D34" s="74">
        <v>992550</v>
      </c>
      <c r="E34" s="74">
        <v>1096650</v>
      </c>
      <c r="F34" s="74">
        <v>1182501</v>
      </c>
    </row>
  </sheetData>
  <pageMargins left="0.31496062992125984" right="0.31496062992125984" top="0.35433070866141736" bottom="0.35433070866141736" header="0.31496062992125984" footer="0.31496062992125984"/>
  <pageSetup paperSize="9" scale="7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zoomScale="89" zoomScaleNormal="89" workbookViewId="0">
      <selection activeCell="B4" sqref="B4:B11"/>
    </sheetView>
  </sheetViews>
  <sheetFormatPr defaultRowHeight="15" x14ac:dyDescent="0.25"/>
  <cols>
    <col min="1" max="1" width="105.85546875" customWidth="1"/>
    <col min="2" max="2" width="29.7109375" customWidth="1"/>
    <col min="3" max="5" width="30" bestFit="1" customWidth="1"/>
    <col min="6" max="6" width="19" bestFit="1" customWidth="1"/>
    <col min="7" max="7" width="36.140625" bestFit="1" customWidth="1"/>
    <col min="8" max="8" width="33.85546875" bestFit="1" customWidth="1"/>
    <col min="9" max="9" width="11.7109375" bestFit="1" customWidth="1"/>
    <col min="10" max="10" width="10.28515625" bestFit="1" customWidth="1"/>
    <col min="11" max="11" width="26.28515625" bestFit="1" customWidth="1"/>
    <col min="12" max="12" width="16.42578125" bestFit="1" customWidth="1"/>
    <col min="13" max="13" width="23" bestFit="1" customWidth="1"/>
    <col min="14" max="14" width="37.28515625" bestFit="1" customWidth="1"/>
    <col min="15" max="15" width="52.5703125" bestFit="1" customWidth="1"/>
    <col min="16" max="16" width="58.140625" bestFit="1" customWidth="1"/>
    <col min="17" max="17" width="13.85546875" bestFit="1" customWidth="1"/>
    <col min="18" max="18" width="12.7109375" bestFit="1" customWidth="1"/>
    <col min="19" max="19" width="35.28515625" bestFit="1" customWidth="1"/>
    <col min="20" max="20" width="12.7109375" bestFit="1" customWidth="1"/>
    <col min="21" max="21" width="13.140625" bestFit="1" customWidth="1"/>
    <col min="22" max="22" width="56.42578125" bestFit="1" customWidth="1"/>
    <col min="23" max="23" width="20.85546875" bestFit="1" customWidth="1"/>
    <col min="24" max="24" width="9.7109375" bestFit="1" customWidth="1"/>
    <col min="25" max="25" width="20.85546875" bestFit="1" customWidth="1"/>
    <col min="26" max="26" width="23.7109375" bestFit="1" customWidth="1"/>
    <col min="27" max="27" width="30.7109375" bestFit="1" customWidth="1"/>
    <col min="28" max="28" width="16.140625" bestFit="1" customWidth="1"/>
    <col min="29" max="29" width="19.28515625" bestFit="1" customWidth="1"/>
    <col min="30" max="30" width="21" bestFit="1" customWidth="1"/>
    <col min="31" max="31" width="43.7109375" bestFit="1" customWidth="1"/>
    <col min="32" max="32" width="51.7109375" bestFit="1" customWidth="1"/>
    <col min="33" max="33" width="80.5703125" bestFit="1" customWidth="1"/>
    <col min="34" max="34" width="10.28515625" bestFit="1" customWidth="1"/>
    <col min="35" max="35" width="47.28515625" bestFit="1" customWidth="1"/>
    <col min="36" max="36" width="31" bestFit="1" customWidth="1"/>
    <col min="37" max="37" width="31.28515625" bestFit="1" customWidth="1"/>
    <col min="38" max="38" width="51.7109375" bestFit="1" customWidth="1"/>
    <col min="39" max="39" width="55.28515625" bestFit="1" customWidth="1"/>
    <col min="40" max="40" width="35.7109375" bestFit="1" customWidth="1"/>
    <col min="41" max="41" width="16.28515625" bestFit="1" customWidth="1"/>
    <col min="42" max="42" width="71.42578125" bestFit="1" customWidth="1"/>
    <col min="43" max="43" width="73.140625" bestFit="1" customWidth="1"/>
    <col min="44" max="44" width="11.28515625" bestFit="1" customWidth="1"/>
    <col min="45" max="45" width="46.42578125" bestFit="1" customWidth="1"/>
    <col min="46" max="46" width="24.5703125" bestFit="1" customWidth="1"/>
    <col min="47" max="47" width="14.140625" bestFit="1" customWidth="1"/>
    <col min="48" max="48" width="24" bestFit="1" customWidth="1"/>
    <col min="49" max="49" width="39.42578125" bestFit="1" customWidth="1"/>
    <col min="50" max="50" width="12.5703125" bestFit="1" customWidth="1"/>
    <col min="51" max="51" width="18" bestFit="1" customWidth="1"/>
    <col min="52" max="52" width="42.7109375" bestFit="1" customWidth="1"/>
    <col min="53" max="53" width="59.85546875" bestFit="1" customWidth="1"/>
    <col min="54" max="54" width="42.28515625" bestFit="1" customWidth="1"/>
    <col min="55" max="55" width="14.42578125" bestFit="1" customWidth="1"/>
    <col min="56" max="57" width="12.28515625" bestFit="1" customWidth="1"/>
    <col min="58" max="58" width="11.28515625" bestFit="1" customWidth="1"/>
    <col min="59" max="59" width="11.7109375" bestFit="1" customWidth="1"/>
    <col min="60" max="60" width="26.5703125" bestFit="1" customWidth="1"/>
    <col min="61" max="61" width="31.5703125" bestFit="1" customWidth="1"/>
    <col min="62" max="62" width="11.28515625" bestFit="1" customWidth="1"/>
    <col min="63" max="63" width="41.28515625" bestFit="1" customWidth="1"/>
    <col min="64" max="64" width="10.28515625" bestFit="1" customWidth="1"/>
    <col min="65" max="65" width="41.7109375" bestFit="1" customWidth="1"/>
    <col min="66" max="66" width="32" bestFit="1" customWidth="1"/>
    <col min="67" max="67" width="12.28515625" bestFit="1" customWidth="1"/>
    <col min="68" max="68" width="11.28515625" bestFit="1" customWidth="1"/>
    <col min="69" max="69" width="57.85546875" bestFit="1" customWidth="1"/>
    <col min="70" max="70" width="15.7109375" bestFit="1" customWidth="1"/>
    <col min="71" max="71" width="13.140625" bestFit="1" customWidth="1"/>
    <col min="72" max="72" width="10.28515625" bestFit="1" customWidth="1"/>
    <col min="73" max="73" width="11.28515625" bestFit="1" customWidth="1"/>
    <col min="74" max="74" width="10.28515625" bestFit="1" customWidth="1"/>
    <col min="75" max="75" width="33" bestFit="1" customWidth="1"/>
    <col min="76" max="76" width="13.140625" bestFit="1" customWidth="1"/>
    <col min="77" max="77" width="11.28515625" bestFit="1" customWidth="1"/>
    <col min="78" max="78" width="10.28515625" bestFit="1" customWidth="1"/>
    <col min="79" max="79" width="17.85546875" bestFit="1" customWidth="1"/>
    <col min="80" max="81" width="12.28515625" bestFit="1" customWidth="1"/>
    <col min="82" max="82" width="10.28515625" bestFit="1" customWidth="1"/>
    <col min="83" max="83" width="33.42578125" bestFit="1" customWidth="1"/>
    <col min="84" max="84" width="39.85546875" bestFit="1" customWidth="1"/>
    <col min="85" max="85" width="15.42578125" bestFit="1" customWidth="1"/>
    <col min="86" max="86" width="35.42578125" bestFit="1" customWidth="1"/>
    <col min="87" max="87" width="51.5703125" bestFit="1" customWidth="1"/>
    <col min="88" max="88" width="40" bestFit="1" customWidth="1"/>
    <col min="89" max="89" width="39.5703125" bestFit="1" customWidth="1"/>
    <col min="90" max="90" width="52.85546875" bestFit="1" customWidth="1"/>
    <col min="91" max="91" width="48.28515625" bestFit="1" customWidth="1"/>
    <col min="92" max="92" width="45" bestFit="1" customWidth="1"/>
    <col min="93" max="93" width="35.28515625" bestFit="1" customWidth="1"/>
    <col min="94" max="94" width="5.5703125" customWidth="1"/>
    <col min="95" max="95" width="43.42578125" bestFit="1" customWidth="1"/>
    <col min="96" max="96" width="29" bestFit="1" customWidth="1"/>
    <col min="97" max="97" width="46.5703125" bestFit="1" customWidth="1"/>
    <col min="98" max="98" width="23.140625" bestFit="1" customWidth="1"/>
    <col min="99" max="99" width="12.42578125" bestFit="1" customWidth="1"/>
    <col min="100" max="100" width="36.140625" bestFit="1" customWidth="1"/>
    <col min="101" max="101" width="33.85546875" bestFit="1" customWidth="1"/>
    <col min="102" max="102" width="11.7109375" bestFit="1" customWidth="1"/>
    <col min="103" max="103" width="10.28515625" bestFit="1" customWidth="1"/>
    <col min="104" max="104" width="26.28515625" bestFit="1" customWidth="1"/>
    <col min="105" max="105" width="16.42578125" bestFit="1" customWidth="1"/>
    <col min="106" max="106" width="23" bestFit="1" customWidth="1"/>
    <col min="107" max="107" width="37.28515625" bestFit="1" customWidth="1"/>
    <col min="108" max="108" width="52.5703125" bestFit="1" customWidth="1"/>
    <col min="109" max="109" width="58.140625" bestFit="1" customWidth="1"/>
    <col min="110" max="110" width="13.85546875" bestFit="1" customWidth="1"/>
    <col min="111" max="111" width="12.7109375" bestFit="1" customWidth="1"/>
    <col min="112" max="112" width="35.28515625" bestFit="1" customWidth="1"/>
    <col min="113" max="113" width="12.7109375" bestFit="1" customWidth="1"/>
    <col min="114" max="114" width="13.140625" bestFit="1" customWidth="1"/>
    <col min="115" max="115" width="56.42578125" bestFit="1" customWidth="1"/>
    <col min="116" max="116" width="20.85546875" bestFit="1" customWidth="1"/>
    <col min="117" max="117" width="9.7109375" bestFit="1" customWidth="1"/>
    <col min="118" max="118" width="20.85546875" bestFit="1" customWidth="1"/>
    <col min="119" max="119" width="23.7109375" bestFit="1" customWidth="1"/>
    <col min="120" max="120" width="30.7109375" bestFit="1" customWidth="1"/>
    <col min="121" max="121" width="16.140625" bestFit="1" customWidth="1"/>
    <col min="122" max="122" width="19.28515625" bestFit="1" customWidth="1"/>
    <col min="123" max="123" width="21" bestFit="1" customWidth="1"/>
    <col min="124" max="124" width="43.7109375" bestFit="1" customWidth="1"/>
    <col min="125" max="125" width="51.7109375" bestFit="1" customWidth="1"/>
    <col min="126" max="126" width="80.5703125" bestFit="1" customWidth="1"/>
    <col min="127" max="127" width="10.28515625" bestFit="1" customWidth="1"/>
    <col min="128" max="128" width="47.28515625" bestFit="1" customWidth="1"/>
    <col min="129" max="129" width="31" bestFit="1" customWidth="1"/>
    <col min="130" max="130" width="31.28515625" bestFit="1" customWidth="1"/>
    <col min="131" max="131" width="51.7109375" bestFit="1" customWidth="1"/>
    <col min="132" max="132" width="55.28515625" bestFit="1" customWidth="1"/>
    <col min="133" max="133" width="35.7109375" bestFit="1" customWidth="1"/>
    <col min="134" max="134" width="16.28515625" bestFit="1" customWidth="1"/>
    <col min="135" max="135" width="71.42578125" bestFit="1" customWidth="1"/>
    <col min="136" max="136" width="73.140625" bestFit="1" customWidth="1"/>
    <col min="137" max="137" width="11.28515625" bestFit="1" customWidth="1"/>
    <col min="138" max="138" width="46.42578125" bestFit="1" customWidth="1"/>
    <col min="139" max="139" width="24.5703125" bestFit="1" customWidth="1"/>
    <col min="140" max="140" width="14.140625" bestFit="1" customWidth="1"/>
    <col min="141" max="141" width="24" bestFit="1" customWidth="1"/>
    <col min="142" max="142" width="39.42578125" bestFit="1" customWidth="1"/>
    <col min="143" max="143" width="12.5703125" bestFit="1" customWidth="1"/>
    <col min="144" max="144" width="18" bestFit="1" customWidth="1"/>
    <col min="145" max="145" width="42.7109375" bestFit="1" customWidth="1"/>
    <col min="146" max="146" width="59.85546875" bestFit="1" customWidth="1"/>
    <col min="147" max="147" width="42.28515625" bestFit="1" customWidth="1"/>
    <col min="148" max="148" width="14.42578125" bestFit="1" customWidth="1"/>
    <col min="149" max="150" width="12.28515625" bestFit="1" customWidth="1"/>
    <col min="151" max="151" width="11.28515625" bestFit="1" customWidth="1"/>
    <col min="152" max="152" width="11.7109375" bestFit="1" customWidth="1"/>
    <col min="153" max="153" width="26.5703125" bestFit="1" customWidth="1"/>
    <col min="154" max="154" width="31.5703125" bestFit="1" customWidth="1"/>
    <col min="155" max="155" width="11.28515625" bestFit="1" customWidth="1"/>
    <col min="156" max="156" width="41.28515625" bestFit="1" customWidth="1"/>
    <col min="157" max="157" width="10.28515625" bestFit="1" customWidth="1"/>
    <col min="158" max="158" width="41.7109375" bestFit="1" customWidth="1"/>
    <col min="159" max="159" width="32" bestFit="1" customWidth="1"/>
    <col min="160" max="160" width="12.28515625" bestFit="1" customWidth="1"/>
    <col min="161" max="161" width="11.28515625" bestFit="1" customWidth="1"/>
    <col min="162" max="162" width="57.85546875" bestFit="1" customWidth="1"/>
    <col min="163" max="163" width="15.7109375" bestFit="1" customWidth="1"/>
    <col min="164" max="164" width="13.140625" bestFit="1" customWidth="1"/>
    <col min="165" max="165" width="10.28515625" bestFit="1" customWidth="1"/>
    <col min="166" max="166" width="11.28515625" bestFit="1" customWidth="1"/>
    <col min="167" max="167" width="10.28515625" bestFit="1" customWidth="1"/>
    <col min="168" max="168" width="33" bestFit="1" customWidth="1"/>
    <col min="169" max="169" width="13.140625" bestFit="1" customWidth="1"/>
    <col min="170" max="170" width="11.28515625" bestFit="1" customWidth="1"/>
    <col min="171" max="171" width="10.28515625" bestFit="1" customWidth="1"/>
    <col min="172" max="172" width="17.85546875" bestFit="1" customWidth="1"/>
    <col min="173" max="174" width="12.28515625" bestFit="1" customWidth="1"/>
    <col min="175" max="175" width="10.28515625" bestFit="1" customWidth="1"/>
    <col min="176" max="176" width="33.42578125" bestFit="1" customWidth="1"/>
    <col min="177" max="177" width="39.85546875" bestFit="1" customWidth="1"/>
    <col min="178" max="178" width="15.42578125" bestFit="1" customWidth="1"/>
    <col min="179" max="179" width="35.42578125" bestFit="1" customWidth="1"/>
    <col min="180" max="180" width="51.5703125" bestFit="1" customWidth="1"/>
    <col min="181" max="181" width="40" bestFit="1" customWidth="1"/>
    <col min="182" max="182" width="39.5703125" bestFit="1" customWidth="1"/>
    <col min="183" max="183" width="52.85546875" bestFit="1" customWidth="1"/>
    <col min="184" max="184" width="48.28515625" bestFit="1" customWidth="1"/>
    <col min="185" max="185" width="45" bestFit="1" customWidth="1"/>
    <col min="186" max="186" width="35.28515625" bestFit="1" customWidth="1"/>
    <col min="187" max="187" width="5.5703125" customWidth="1"/>
    <col min="188" max="188" width="43.42578125" bestFit="1" customWidth="1"/>
    <col min="189" max="189" width="29" bestFit="1" customWidth="1"/>
    <col min="190" max="190" width="46.5703125" bestFit="1" customWidth="1"/>
    <col min="191" max="191" width="23.140625" bestFit="1" customWidth="1"/>
    <col min="192" max="192" width="12.42578125" bestFit="1" customWidth="1"/>
    <col min="193" max="193" width="36.140625" bestFit="1" customWidth="1"/>
    <col min="194" max="194" width="33.85546875" bestFit="1" customWidth="1"/>
    <col min="195" max="195" width="11.7109375" bestFit="1" customWidth="1"/>
    <col min="196" max="196" width="10.28515625" bestFit="1" customWidth="1"/>
    <col min="197" max="197" width="26.28515625" bestFit="1" customWidth="1"/>
    <col min="198" max="198" width="16.42578125" bestFit="1" customWidth="1"/>
    <col min="199" max="199" width="23" bestFit="1" customWidth="1"/>
    <col min="200" max="200" width="37.28515625" bestFit="1" customWidth="1"/>
    <col min="201" max="201" width="52.5703125" bestFit="1" customWidth="1"/>
    <col min="202" max="202" width="58.140625" bestFit="1" customWidth="1"/>
    <col min="203" max="203" width="13.85546875" bestFit="1" customWidth="1"/>
    <col min="204" max="204" width="12.7109375" bestFit="1" customWidth="1"/>
    <col min="205" max="205" width="35.28515625" bestFit="1" customWidth="1"/>
    <col min="206" max="206" width="12.7109375" bestFit="1" customWidth="1"/>
    <col min="207" max="207" width="13.140625" bestFit="1" customWidth="1"/>
    <col min="208" max="208" width="56.42578125" bestFit="1" customWidth="1"/>
    <col min="209" max="209" width="20.85546875" bestFit="1" customWidth="1"/>
    <col min="210" max="210" width="9.7109375" bestFit="1" customWidth="1"/>
    <col min="211" max="211" width="20.85546875" bestFit="1" customWidth="1"/>
    <col min="212" max="212" width="23.7109375" bestFit="1" customWidth="1"/>
    <col min="213" max="213" width="30.7109375" bestFit="1" customWidth="1"/>
    <col min="214" max="214" width="16.140625" bestFit="1" customWidth="1"/>
    <col min="215" max="215" width="19.28515625" bestFit="1" customWidth="1"/>
    <col min="216" max="216" width="21" bestFit="1" customWidth="1"/>
    <col min="217" max="217" width="43.7109375" bestFit="1" customWidth="1"/>
    <col min="218" max="218" width="51.7109375" bestFit="1" customWidth="1"/>
    <col min="219" max="219" width="80.5703125" bestFit="1" customWidth="1"/>
    <col min="220" max="220" width="10.28515625" bestFit="1" customWidth="1"/>
    <col min="221" max="221" width="47.28515625" bestFit="1" customWidth="1"/>
    <col min="222" max="222" width="31" bestFit="1" customWidth="1"/>
    <col min="223" max="223" width="31.28515625" bestFit="1" customWidth="1"/>
    <col min="224" max="224" width="51.7109375" bestFit="1" customWidth="1"/>
    <col min="225" max="225" width="55.28515625" bestFit="1" customWidth="1"/>
    <col min="226" max="226" width="35.7109375" bestFit="1" customWidth="1"/>
    <col min="227" max="227" width="16.28515625" bestFit="1" customWidth="1"/>
    <col min="228" max="228" width="71.42578125" bestFit="1" customWidth="1"/>
    <col min="229" max="229" width="73.140625" bestFit="1" customWidth="1"/>
    <col min="230" max="230" width="11.28515625" bestFit="1" customWidth="1"/>
    <col min="231" max="231" width="46.42578125" bestFit="1" customWidth="1"/>
    <col min="232" max="232" width="24.5703125" bestFit="1" customWidth="1"/>
    <col min="233" max="233" width="14.140625" bestFit="1" customWidth="1"/>
    <col min="234" max="234" width="24" bestFit="1" customWidth="1"/>
    <col min="235" max="235" width="39.42578125" bestFit="1" customWidth="1"/>
    <col min="236" max="236" width="12.5703125" bestFit="1" customWidth="1"/>
    <col min="237" max="237" width="18" bestFit="1" customWidth="1"/>
    <col min="238" max="238" width="42.7109375" bestFit="1" customWidth="1"/>
    <col min="239" max="239" width="59.85546875" bestFit="1" customWidth="1"/>
    <col min="240" max="240" width="42.28515625" bestFit="1" customWidth="1"/>
    <col min="241" max="241" width="14.42578125" bestFit="1" customWidth="1"/>
    <col min="242" max="243" width="12.28515625" bestFit="1" customWidth="1"/>
    <col min="244" max="244" width="11.28515625" bestFit="1" customWidth="1"/>
    <col min="245" max="245" width="11.7109375" bestFit="1" customWidth="1"/>
    <col min="246" max="246" width="26.5703125" bestFit="1" customWidth="1"/>
    <col min="247" max="247" width="31.5703125" bestFit="1" customWidth="1"/>
    <col min="248" max="248" width="11.28515625" bestFit="1" customWidth="1"/>
    <col min="249" max="249" width="41.28515625" bestFit="1" customWidth="1"/>
    <col min="250" max="250" width="10.28515625" bestFit="1" customWidth="1"/>
    <col min="251" max="251" width="41.7109375" bestFit="1" customWidth="1"/>
    <col min="252" max="252" width="32" bestFit="1" customWidth="1"/>
    <col min="253" max="253" width="12.28515625" bestFit="1" customWidth="1"/>
    <col min="254" max="254" width="11.28515625" bestFit="1" customWidth="1"/>
    <col min="255" max="255" width="57.85546875" bestFit="1" customWidth="1"/>
    <col min="256" max="256" width="15.7109375" bestFit="1" customWidth="1"/>
    <col min="257" max="257" width="13.140625" bestFit="1" customWidth="1"/>
    <col min="258" max="258" width="10.28515625" bestFit="1" customWidth="1"/>
    <col min="259" max="259" width="11.28515625" bestFit="1" customWidth="1"/>
    <col min="260" max="260" width="10.28515625" bestFit="1" customWidth="1"/>
    <col min="261" max="261" width="33" bestFit="1" customWidth="1"/>
    <col min="262" max="262" width="13.140625" bestFit="1" customWidth="1"/>
    <col min="263" max="263" width="11.28515625" bestFit="1" customWidth="1"/>
    <col min="264" max="264" width="10.28515625" bestFit="1" customWidth="1"/>
    <col min="265" max="265" width="17.85546875" bestFit="1" customWidth="1"/>
    <col min="266" max="267" width="12.28515625" bestFit="1" customWidth="1"/>
    <col min="268" max="268" width="10.28515625" bestFit="1" customWidth="1"/>
    <col min="269" max="269" width="33.42578125" bestFit="1" customWidth="1"/>
    <col min="270" max="270" width="39.85546875" bestFit="1" customWidth="1"/>
    <col min="271" max="271" width="15.42578125" bestFit="1" customWidth="1"/>
    <col min="272" max="272" width="35.42578125" bestFit="1" customWidth="1"/>
    <col min="273" max="273" width="51.5703125" bestFit="1" customWidth="1"/>
    <col min="274" max="274" width="40" bestFit="1" customWidth="1"/>
    <col min="275" max="275" width="39.5703125" bestFit="1" customWidth="1"/>
    <col min="276" max="276" width="52.85546875" bestFit="1" customWidth="1"/>
    <col min="277" max="277" width="48.28515625" bestFit="1" customWidth="1"/>
    <col min="278" max="278" width="45" bestFit="1" customWidth="1"/>
    <col min="279" max="279" width="35.28515625" bestFit="1" customWidth="1"/>
    <col min="280" max="280" width="5.5703125" customWidth="1"/>
    <col min="281" max="281" width="43.42578125" bestFit="1" customWidth="1"/>
    <col min="282" max="282" width="29" bestFit="1" customWidth="1"/>
    <col min="283" max="283" width="46.5703125" bestFit="1" customWidth="1"/>
    <col min="284" max="284" width="23.140625" bestFit="1" customWidth="1"/>
    <col min="285" max="285" width="12.42578125" bestFit="1" customWidth="1"/>
    <col min="286" max="286" width="36.140625" bestFit="1" customWidth="1"/>
    <col min="287" max="287" width="33.85546875" bestFit="1" customWidth="1"/>
    <col min="288" max="288" width="11.7109375" bestFit="1" customWidth="1"/>
    <col min="289" max="289" width="10.28515625" bestFit="1" customWidth="1"/>
    <col min="290" max="290" width="26.28515625" bestFit="1" customWidth="1"/>
    <col min="291" max="291" width="16.42578125" bestFit="1" customWidth="1"/>
    <col min="292" max="292" width="23" bestFit="1" customWidth="1"/>
    <col min="293" max="293" width="37.28515625" bestFit="1" customWidth="1"/>
    <col min="294" max="294" width="52.5703125" bestFit="1" customWidth="1"/>
    <col min="295" max="295" width="58.140625" bestFit="1" customWidth="1"/>
    <col min="296" max="296" width="13.85546875" bestFit="1" customWidth="1"/>
    <col min="297" max="297" width="12.7109375" bestFit="1" customWidth="1"/>
    <col min="298" max="298" width="35.28515625" bestFit="1" customWidth="1"/>
    <col min="299" max="299" width="12.7109375" bestFit="1" customWidth="1"/>
    <col min="300" max="300" width="13.140625" bestFit="1" customWidth="1"/>
    <col min="301" max="301" width="56.42578125" bestFit="1" customWidth="1"/>
    <col min="302" max="302" width="20.85546875" bestFit="1" customWidth="1"/>
    <col min="303" max="303" width="9.7109375" bestFit="1" customWidth="1"/>
    <col min="304" max="304" width="20.85546875" bestFit="1" customWidth="1"/>
    <col min="305" max="305" width="23.7109375" bestFit="1" customWidth="1"/>
    <col min="306" max="306" width="30.7109375" bestFit="1" customWidth="1"/>
    <col min="307" max="307" width="16.140625" bestFit="1" customWidth="1"/>
    <col min="308" max="308" width="19.28515625" bestFit="1" customWidth="1"/>
    <col min="309" max="309" width="21" bestFit="1" customWidth="1"/>
    <col min="310" max="310" width="43.7109375" bestFit="1" customWidth="1"/>
    <col min="311" max="311" width="51.7109375" bestFit="1" customWidth="1"/>
    <col min="312" max="312" width="80.5703125" bestFit="1" customWidth="1"/>
    <col min="313" max="313" width="10.28515625" bestFit="1" customWidth="1"/>
    <col min="314" max="314" width="47.28515625" bestFit="1" customWidth="1"/>
    <col min="315" max="315" width="31" bestFit="1" customWidth="1"/>
    <col min="316" max="316" width="31.28515625" bestFit="1" customWidth="1"/>
    <col min="317" max="317" width="51.7109375" bestFit="1" customWidth="1"/>
    <col min="318" max="318" width="55.28515625" bestFit="1" customWidth="1"/>
    <col min="319" max="319" width="35.7109375" bestFit="1" customWidth="1"/>
    <col min="320" max="320" width="16.28515625" bestFit="1" customWidth="1"/>
    <col min="321" max="321" width="71.42578125" bestFit="1" customWidth="1"/>
    <col min="322" max="322" width="73.140625" bestFit="1" customWidth="1"/>
    <col min="323" max="323" width="11.28515625" bestFit="1" customWidth="1"/>
    <col min="324" max="324" width="46.42578125" bestFit="1" customWidth="1"/>
    <col min="325" max="325" width="24.5703125" bestFit="1" customWidth="1"/>
    <col min="326" max="326" width="14.140625" bestFit="1" customWidth="1"/>
    <col min="327" max="327" width="24" bestFit="1" customWidth="1"/>
    <col min="328" max="328" width="39.42578125" bestFit="1" customWidth="1"/>
    <col min="329" max="329" width="12.5703125" bestFit="1" customWidth="1"/>
    <col min="330" max="330" width="18" bestFit="1" customWidth="1"/>
    <col min="331" max="331" width="42.7109375" bestFit="1" customWidth="1"/>
    <col min="332" max="332" width="59.85546875" bestFit="1" customWidth="1"/>
    <col min="333" max="333" width="42.28515625" bestFit="1" customWidth="1"/>
    <col min="334" max="334" width="14.42578125" bestFit="1" customWidth="1"/>
    <col min="335" max="336" width="12.28515625" bestFit="1" customWidth="1"/>
    <col min="337" max="337" width="11.28515625" bestFit="1" customWidth="1"/>
    <col min="338" max="338" width="11.7109375" bestFit="1" customWidth="1"/>
    <col min="339" max="339" width="26.5703125" bestFit="1" customWidth="1"/>
    <col min="340" max="340" width="31.5703125" bestFit="1" customWidth="1"/>
    <col min="341" max="341" width="11.28515625" bestFit="1" customWidth="1"/>
    <col min="342" max="342" width="41.28515625" bestFit="1" customWidth="1"/>
    <col min="343" max="343" width="10.28515625" bestFit="1" customWidth="1"/>
    <col min="344" max="344" width="41.7109375" bestFit="1" customWidth="1"/>
    <col min="345" max="345" width="32" bestFit="1" customWidth="1"/>
    <col min="346" max="346" width="12.28515625" bestFit="1" customWidth="1"/>
    <col min="347" max="347" width="11.28515625" bestFit="1" customWidth="1"/>
    <col min="348" max="348" width="57.85546875" bestFit="1" customWidth="1"/>
    <col min="349" max="349" width="15.7109375" bestFit="1" customWidth="1"/>
    <col min="350" max="350" width="13.140625" bestFit="1" customWidth="1"/>
    <col min="351" max="351" width="10.28515625" bestFit="1" customWidth="1"/>
    <col min="352" max="352" width="11.28515625" bestFit="1" customWidth="1"/>
    <col min="353" max="353" width="10.28515625" bestFit="1" customWidth="1"/>
    <col min="354" max="354" width="33" bestFit="1" customWidth="1"/>
    <col min="355" max="355" width="13.140625" bestFit="1" customWidth="1"/>
    <col min="356" max="356" width="11.28515625" bestFit="1" customWidth="1"/>
    <col min="357" max="357" width="10.28515625" bestFit="1" customWidth="1"/>
    <col min="358" max="358" width="17.85546875" bestFit="1" customWidth="1"/>
    <col min="359" max="360" width="12.28515625" bestFit="1" customWidth="1"/>
    <col min="361" max="361" width="10.28515625" bestFit="1" customWidth="1"/>
    <col min="362" max="362" width="33.42578125" bestFit="1" customWidth="1"/>
    <col min="363" max="363" width="39.85546875" bestFit="1" customWidth="1"/>
    <col min="364" max="364" width="15.42578125" bestFit="1" customWidth="1"/>
    <col min="365" max="365" width="35.42578125" bestFit="1" customWidth="1"/>
    <col min="366" max="366" width="51.5703125" bestFit="1" customWidth="1"/>
    <col min="367" max="367" width="40" bestFit="1" customWidth="1"/>
    <col min="368" max="368" width="39.5703125" bestFit="1" customWidth="1"/>
    <col min="369" max="369" width="52.85546875" bestFit="1" customWidth="1"/>
    <col min="370" max="370" width="48.28515625" bestFit="1" customWidth="1"/>
    <col min="371" max="371" width="45" bestFit="1" customWidth="1"/>
    <col min="372" max="372" width="35.28515625" bestFit="1" customWidth="1"/>
    <col min="373" max="373" width="5.5703125" customWidth="1"/>
    <col min="374" max="374" width="43.42578125" bestFit="1" customWidth="1"/>
    <col min="375" max="375" width="29" bestFit="1" customWidth="1"/>
    <col min="376" max="376" width="46.5703125" bestFit="1" customWidth="1"/>
    <col min="377" max="377" width="23.140625" bestFit="1" customWidth="1"/>
    <col min="378" max="378" width="12.42578125" bestFit="1" customWidth="1"/>
    <col min="379" max="379" width="36.140625" bestFit="1" customWidth="1"/>
    <col min="380" max="380" width="33.85546875" bestFit="1" customWidth="1"/>
    <col min="381" max="381" width="11.7109375" bestFit="1" customWidth="1"/>
    <col min="382" max="382" width="10.28515625" bestFit="1" customWidth="1"/>
    <col min="383" max="383" width="26.28515625" bestFit="1" customWidth="1"/>
    <col min="384" max="384" width="16.42578125" bestFit="1" customWidth="1"/>
    <col min="385" max="385" width="23" bestFit="1" customWidth="1"/>
    <col min="386" max="386" width="37.28515625" bestFit="1" customWidth="1"/>
    <col min="387" max="387" width="52.5703125" bestFit="1" customWidth="1"/>
    <col min="388" max="388" width="58.140625" bestFit="1" customWidth="1"/>
    <col min="389" max="389" width="13.85546875" bestFit="1" customWidth="1"/>
    <col min="390" max="390" width="12.7109375" bestFit="1" customWidth="1"/>
    <col min="391" max="391" width="35.28515625" bestFit="1" customWidth="1"/>
    <col min="392" max="392" width="12.7109375" bestFit="1" customWidth="1"/>
    <col min="393" max="393" width="13.140625" bestFit="1" customWidth="1"/>
    <col min="394" max="394" width="56.42578125" bestFit="1" customWidth="1"/>
    <col min="395" max="395" width="20.85546875" bestFit="1" customWidth="1"/>
    <col min="396" max="396" width="9.7109375" bestFit="1" customWidth="1"/>
    <col min="397" max="397" width="20.85546875" bestFit="1" customWidth="1"/>
    <col min="398" max="398" width="23.7109375" bestFit="1" customWidth="1"/>
    <col min="399" max="399" width="30.7109375" bestFit="1" customWidth="1"/>
    <col min="400" max="400" width="16.140625" bestFit="1" customWidth="1"/>
    <col min="401" max="401" width="19.28515625" bestFit="1" customWidth="1"/>
    <col min="402" max="402" width="21" bestFit="1" customWidth="1"/>
    <col min="403" max="403" width="43.7109375" bestFit="1" customWidth="1"/>
    <col min="404" max="404" width="51.7109375" bestFit="1" customWidth="1"/>
    <col min="405" max="405" width="80.5703125" bestFit="1" customWidth="1"/>
    <col min="406" max="406" width="10.28515625" bestFit="1" customWidth="1"/>
    <col min="407" max="407" width="47.28515625" bestFit="1" customWidth="1"/>
    <col min="408" max="408" width="31" bestFit="1" customWidth="1"/>
    <col min="409" max="409" width="31.28515625" bestFit="1" customWidth="1"/>
    <col min="410" max="410" width="51.7109375" bestFit="1" customWidth="1"/>
    <col min="411" max="411" width="55.28515625" bestFit="1" customWidth="1"/>
    <col min="412" max="412" width="35.7109375" bestFit="1" customWidth="1"/>
    <col min="413" max="413" width="16.28515625" bestFit="1" customWidth="1"/>
    <col min="414" max="414" width="71.42578125" bestFit="1" customWidth="1"/>
    <col min="415" max="415" width="73.140625" bestFit="1" customWidth="1"/>
    <col min="416" max="416" width="11.28515625" bestFit="1" customWidth="1"/>
    <col min="417" max="417" width="46.42578125" bestFit="1" customWidth="1"/>
    <col min="418" max="418" width="24.5703125" bestFit="1" customWidth="1"/>
    <col min="419" max="419" width="14.140625" bestFit="1" customWidth="1"/>
    <col min="420" max="420" width="24" bestFit="1" customWidth="1"/>
    <col min="421" max="421" width="39.42578125" bestFit="1" customWidth="1"/>
    <col min="422" max="422" width="12.5703125" bestFit="1" customWidth="1"/>
    <col min="423" max="423" width="18" bestFit="1" customWidth="1"/>
    <col min="424" max="424" width="42.7109375" bestFit="1" customWidth="1"/>
    <col min="425" max="425" width="59.85546875" bestFit="1" customWidth="1"/>
    <col min="426" max="426" width="42.28515625" bestFit="1" customWidth="1"/>
    <col min="427" max="427" width="14.42578125" bestFit="1" customWidth="1"/>
    <col min="428" max="429" width="12.28515625" bestFit="1" customWidth="1"/>
    <col min="430" max="430" width="11.28515625" bestFit="1" customWidth="1"/>
    <col min="431" max="431" width="11.7109375" bestFit="1" customWidth="1"/>
    <col min="432" max="432" width="26.5703125" bestFit="1" customWidth="1"/>
    <col min="433" max="433" width="31.5703125" bestFit="1" customWidth="1"/>
    <col min="434" max="434" width="11.28515625" bestFit="1" customWidth="1"/>
    <col min="435" max="435" width="41.28515625" bestFit="1" customWidth="1"/>
    <col min="436" max="436" width="10.28515625" bestFit="1" customWidth="1"/>
    <col min="437" max="437" width="41.7109375" bestFit="1" customWidth="1"/>
    <col min="438" max="438" width="32" bestFit="1" customWidth="1"/>
    <col min="439" max="439" width="12.28515625" bestFit="1" customWidth="1"/>
    <col min="440" max="440" width="11.28515625" bestFit="1" customWidth="1"/>
    <col min="441" max="441" width="57.85546875" bestFit="1" customWidth="1"/>
    <col min="442" max="442" width="15.7109375" bestFit="1" customWidth="1"/>
    <col min="443" max="443" width="13.140625" bestFit="1" customWidth="1"/>
    <col min="444" max="444" width="10.28515625" bestFit="1" customWidth="1"/>
    <col min="445" max="445" width="11.28515625" bestFit="1" customWidth="1"/>
    <col min="446" max="446" width="10.28515625" bestFit="1" customWidth="1"/>
    <col min="447" max="447" width="33" bestFit="1" customWidth="1"/>
    <col min="448" max="448" width="13.140625" bestFit="1" customWidth="1"/>
    <col min="449" max="449" width="11.28515625" bestFit="1" customWidth="1"/>
    <col min="450" max="450" width="10.28515625" bestFit="1" customWidth="1"/>
    <col min="451" max="451" width="17.85546875" bestFit="1" customWidth="1"/>
    <col min="452" max="453" width="12.28515625" bestFit="1" customWidth="1"/>
    <col min="454" max="454" width="10.28515625" bestFit="1" customWidth="1"/>
    <col min="455" max="455" width="33.42578125" bestFit="1" customWidth="1"/>
    <col min="456" max="456" width="39.85546875" bestFit="1" customWidth="1"/>
    <col min="457" max="457" width="15.42578125" bestFit="1" customWidth="1"/>
    <col min="458" max="458" width="35.42578125" bestFit="1" customWidth="1"/>
    <col min="459" max="459" width="51.5703125" bestFit="1" customWidth="1"/>
    <col min="460" max="460" width="40" bestFit="1" customWidth="1"/>
    <col min="461" max="461" width="39.5703125" bestFit="1" customWidth="1"/>
    <col min="462" max="462" width="52.85546875" bestFit="1" customWidth="1"/>
    <col min="463" max="463" width="48.28515625" bestFit="1" customWidth="1"/>
    <col min="464" max="464" width="45" bestFit="1" customWidth="1"/>
    <col min="465" max="465" width="35.28515625" bestFit="1" customWidth="1"/>
    <col min="466" max="466" width="5.5703125" customWidth="1"/>
    <col min="467" max="471" width="37.140625" bestFit="1" customWidth="1"/>
  </cols>
  <sheetData>
    <row r="3" spans="1:2" x14ac:dyDescent="0.25">
      <c r="A3" s="77" t="s">
        <v>1005</v>
      </c>
      <c r="B3" s="89" t="s">
        <v>1463</v>
      </c>
    </row>
    <row r="4" spans="1:2" x14ac:dyDescent="0.25">
      <c r="A4" s="78" t="s">
        <v>19</v>
      </c>
      <c r="B4" s="79">
        <v>38800</v>
      </c>
    </row>
    <row r="5" spans="1:2" x14ac:dyDescent="0.25">
      <c r="A5" s="78" t="s">
        <v>89</v>
      </c>
      <c r="B5" s="79">
        <v>8350</v>
      </c>
    </row>
    <row r="6" spans="1:2" x14ac:dyDescent="0.25">
      <c r="A6" s="78" t="s">
        <v>213</v>
      </c>
      <c r="B6" s="79">
        <v>262000</v>
      </c>
    </row>
    <row r="7" spans="1:2" x14ac:dyDescent="0.25">
      <c r="A7" s="78" t="s">
        <v>312</v>
      </c>
      <c r="B7" s="79">
        <v>44250</v>
      </c>
    </row>
    <row r="8" spans="1:2" x14ac:dyDescent="0.25">
      <c r="A8" s="78" t="s">
        <v>163</v>
      </c>
      <c r="B8" s="79">
        <v>124200</v>
      </c>
    </row>
    <row r="9" spans="1:2" x14ac:dyDescent="0.25">
      <c r="A9" s="78" t="s">
        <v>550</v>
      </c>
      <c r="B9" s="79">
        <v>129000</v>
      </c>
    </row>
    <row r="10" spans="1:2" x14ac:dyDescent="0.25">
      <c r="A10" s="78" t="s">
        <v>1461</v>
      </c>
      <c r="B10" s="79"/>
    </row>
    <row r="11" spans="1:2" x14ac:dyDescent="0.25">
      <c r="A11" s="78" t="s">
        <v>1006</v>
      </c>
      <c r="B11" s="79">
        <v>606600</v>
      </c>
    </row>
  </sheetData>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95" zoomScaleNormal="95" workbookViewId="0">
      <selection activeCell="F16" sqref="F16"/>
    </sheetView>
  </sheetViews>
  <sheetFormatPr defaultRowHeight="15" x14ac:dyDescent="0.25"/>
  <cols>
    <col min="1" max="1" width="107.7109375" customWidth="1"/>
    <col min="2" max="2" width="22" customWidth="1"/>
    <col min="3" max="3" width="19.85546875" customWidth="1"/>
  </cols>
  <sheetData>
    <row r="1" spans="1:4" ht="34.5" customHeight="1" x14ac:dyDescent="0.25">
      <c r="A1" s="90" t="s">
        <v>1005</v>
      </c>
      <c r="B1" s="94" t="s">
        <v>1463</v>
      </c>
      <c r="C1" s="95" t="s">
        <v>1469</v>
      </c>
    </row>
    <row r="2" spans="1:4" x14ac:dyDescent="0.25">
      <c r="A2" s="91" t="s">
        <v>19</v>
      </c>
      <c r="B2" s="96">
        <v>38800</v>
      </c>
      <c r="C2" s="96">
        <v>11783</v>
      </c>
      <c r="D2" s="97"/>
    </row>
    <row r="3" spans="1:4" x14ac:dyDescent="0.25">
      <c r="A3" s="92" t="s">
        <v>21</v>
      </c>
      <c r="B3" s="93">
        <v>5500</v>
      </c>
      <c r="C3" s="93"/>
    </row>
    <row r="4" spans="1:4" x14ac:dyDescent="0.25">
      <c r="A4" s="92" t="s">
        <v>41</v>
      </c>
      <c r="B4" s="93">
        <v>28500</v>
      </c>
      <c r="C4" s="93"/>
    </row>
    <row r="5" spans="1:4" x14ac:dyDescent="0.25">
      <c r="A5" s="92" t="s">
        <v>77</v>
      </c>
      <c r="B5" s="93">
        <v>4800</v>
      </c>
      <c r="C5" s="93"/>
    </row>
    <row r="6" spans="1:4" x14ac:dyDescent="0.25">
      <c r="A6" s="91" t="s">
        <v>89</v>
      </c>
      <c r="B6" s="96">
        <v>8350</v>
      </c>
      <c r="C6" s="96"/>
      <c r="D6" s="98"/>
    </row>
    <row r="7" spans="1:4" x14ac:dyDescent="0.25">
      <c r="A7" s="92" t="s">
        <v>91</v>
      </c>
      <c r="B7" s="93">
        <v>4350</v>
      </c>
      <c r="C7" s="93">
        <v>19718</v>
      </c>
    </row>
    <row r="8" spans="1:4" x14ac:dyDescent="0.25">
      <c r="A8" s="92" t="s">
        <v>143</v>
      </c>
      <c r="B8" s="93">
        <v>1500</v>
      </c>
      <c r="C8" s="93"/>
    </row>
    <row r="9" spans="1:4" x14ac:dyDescent="0.25">
      <c r="A9" s="92" t="s">
        <v>195</v>
      </c>
      <c r="B9" s="93">
        <v>2500</v>
      </c>
      <c r="C9" s="93"/>
    </row>
    <row r="10" spans="1:4" x14ac:dyDescent="0.25">
      <c r="A10" s="91" t="s">
        <v>213</v>
      </c>
      <c r="B10" s="96">
        <v>262000</v>
      </c>
      <c r="C10" s="96"/>
      <c r="D10" s="98"/>
    </row>
    <row r="11" spans="1:4" x14ac:dyDescent="0.25">
      <c r="A11" s="92" t="s">
        <v>215</v>
      </c>
      <c r="B11" s="93">
        <v>40000</v>
      </c>
      <c r="C11" s="93"/>
    </row>
    <row r="12" spans="1:4" x14ac:dyDescent="0.25">
      <c r="A12" s="92" t="s">
        <v>248</v>
      </c>
      <c r="B12" s="93">
        <v>4500</v>
      </c>
      <c r="C12" s="93"/>
    </row>
    <row r="13" spans="1:4" x14ac:dyDescent="0.25">
      <c r="A13" s="92" t="s">
        <v>284</v>
      </c>
      <c r="B13" s="93">
        <v>217500</v>
      </c>
      <c r="C13" s="93"/>
    </row>
    <row r="14" spans="1:4" x14ac:dyDescent="0.25">
      <c r="A14" s="91" t="s">
        <v>312</v>
      </c>
      <c r="B14" s="96">
        <v>44250</v>
      </c>
      <c r="C14" s="96"/>
      <c r="D14" s="98"/>
    </row>
    <row r="15" spans="1:4" x14ac:dyDescent="0.25">
      <c r="A15" s="92" t="s">
        <v>314</v>
      </c>
      <c r="B15" s="93">
        <v>1750</v>
      </c>
      <c r="C15" s="93"/>
    </row>
    <row r="16" spans="1:4" x14ac:dyDescent="0.25">
      <c r="A16" s="92" t="s">
        <v>319</v>
      </c>
      <c r="B16" s="93">
        <v>41500</v>
      </c>
      <c r="C16" s="93"/>
    </row>
    <row r="17" spans="1:3" x14ac:dyDescent="0.25">
      <c r="A17" s="92" t="s">
        <v>395</v>
      </c>
      <c r="B17" s="93">
        <v>1000</v>
      </c>
      <c r="C17" s="93"/>
    </row>
    <row r="18" spans="1:3" x14ac:dyDescent="0.25">
      <c r="A18" s="91" t="s">
        <v>163</v>
      </c>
      <c r="B18" s="93">
        <v>124200</v>
      </c>
      <c r="C18" s="93">
        <f>31915+13469+16595+3039</f>
        <v>65018</v>
      </c>
    </row>
    <row r="19" spans="1:3" x14ac:dyDescent="0.25">
      <c r="A19" s="92" t="s">
        <v>425</v>
      </c>
      <c r="B19" s="93">
        <v>100000</v>
      </c>
      <c r="C19" s="93"/>
    </row>
    <row r="20" spans="1:3" x14ac:dyDescent="0.25">
      <c r="A20" s="92" t="s">
        <v>412</v>
      </c>
      <c r="B20" s="93">
        <v>13000</v>
      </c>
      <c r="C20" s="93"/>
    </row>
    <row r="21" spans="1:3" x14ac:dyDescent="0.25">
      <c r="A21" s="92" t="s">
        <v>418</v>
      </c>
      <c r="B21" s="93">
        <v>5000</v>
      </c>
      <c r="C21" s="93"/>
    </row>
    <row r="22" spans="1:3" x14ac:dyDescent="0.25">
      <c r="A22" s="92" t="s">
        <v>501</v>
      </c>
      <c r="B22" s="93">
        <v>5200</v>
      </c>
      <c r="C22" s="93">
        <v>56880</v>
      </c>
    </row>
    <row r="23" spans="1:3" x14ac:dyDescent="0.25">
      <c r="A23" s="92" t="s">
        <v>165</v>
      </c>
      <c r="B23" s="93">
        <v>1000</v>
      </c>
      <c r="C23" s="93"/>
    </row>
    <row r="24" spans="1:3" x14ac:dyDescent="0.25">
      <c r="A24" s="91" t="s">
        <v>550</v>
      </c>
      <c r="B24" s="93">
        <v>129000</v>
      </c>
      <c r="C24" s="93">
        <v>90945</v>
      </c>
    </row>
    <row r="25" spans="1:3" x14ac:dyDescent="0.25">
      <c r="A25" s="92" t="s">
        <v>552</v>
      </c>
      <c r="B25" s="93">
        <v>0</v>
      </c>
      <c r="C25" s="93"/>
    </row>
    <row r="26" spans="1:3" x14ac:dyDescent="0.25">
      <c r="A26" s="92" t="s">
        <v>614</v>
      </c>
      <c r="B26" s="93">
        <v>0</v>
      </c>
      <c r="C26" s="93">
        <v>5706</v>
      </c>
    </row>
    <row r="27" spans="1:3" x14ac:dyDescent="0.25">
      <c r="A27" s="92" t="s">
        <v>645</v>
      </c>
      <c r="B27" s="93">
        <v>75500</v>
      </c>
      <c r="C27" s="93">
        <f>22001+19718</f>
        <v>41719</v>
      </c>
    </row>
    <row r="28" spans="1:3" x14ac:dyDescent="0.25">
      <c r="A28" s="92" t="s">
        <v>673</v>
      </c>
      <c r="B28" s="93">
        <v>47700</v>
      </c>
      <c r="C28" s="93"/>
    </row>
    <row r="29" spans="1:3" x14ac:dyDescent="0.25">
      <c r="A29" s="92" t="s">
        <v>818</v>
      </c>
      <c r="B29" s="93">
        <v>0</v>
      </c>
      <c r="C29" s="93"/>
    </row>
    <row r="30" spans="1:3" x14ac:dyDescent="0.25">
      <c r="A30" s="92" t="s">
        <v>866</v>
      </c>
      <c r="B30" s="93">
        <v>0</v>
      </c>
      <c r="C30" s="93"/>
    </row>
    <row r="31" spans="1:3" x14ac:dyDescent="0.25">
      <c r="A31" s="92" t="s">
        <v>628</v>
      </c>
      <c r="B31" s="93">
        <v>5800</v>
      </c>
      <c r="C31" s="93"/>
    </row>
    <row r="32" spans="1:3" hidden="1" x14ac:dyDescent="0.25">
      <c r="A32" s="91" t="s">
        <v>1461</v>
      </c>
      <c r="B32" s="93"/>
      <c r="C32" s="93"/>
    </row>
    <row r="33" spans="1:3" hidden="1" x14ac:dyDescent="0.25">
      <c r="A33" s="92" t="s">
        <v>1461</v>
      </c>
      <c r="B33" s="93"/>
      <c r="C33" s="93"/>
    </row>
    <row r="34" spans="1:3" x14ac:dyDescent="0.25">
      <c r="A34" s="91" t="s">
        <v>1006</v>
      </c>
      <c r="B34" s="93">
        <v>606600</v>
      </c>
      <c r="C34" s="93">
        <f>SUM(C2:C31)</f>
        <v>291769</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0"/>
  <sheetViews>
    <sheetView workbookViewId="0">
      <selection activeCell="K13" sqref="K13"/>
    </sheetView>
  </sheetViews>
  <sheetFormatPr defaultRowHeight="12.75" x14ac:dyDescent="0.2"/>
  <cols>
    <col min="1" max="1" width="159.85546875" style="81" customWidth="1"/>
    <col min="2" max="16384" width="9.140625" style="81"/>
  </cols>
  <sheetData>
    <row r="1" spans="1:6" ht="48" x14ac:dyDescent="0.2">
      <c r="A1" s="85" t="s">
        <v>1468</v>
      </c>
      <c r="B1" s="86" t="s">
        <v>1462</v>
      </c>
      <c r="C1" s="86" t="s">
        <v>1463</v>
      </c>
      <c r="D1" s="86" t="s">
        <v>1464</v>
      </c>
      <c r="E1" s="86" t="s">
        <v>1465</v>
      </c>
      <c r="F1" s="86" t="s">
        <v>1466</v>
      </c>
    </row>
    <row r="2" spans="1:6" x14ac:dyDescent="0.2">
      <c r="A2" s="82" t="s">
        <v>19</v>
      </c>
      <c r="B2" s="83">
        <v>8550</v>
      </c>
      <c r="C2" s="83">
        <v>38800</v>
      </c>
      <c r="D2" s="83">
        <v>33000</v>
      </c>
      <c r="E2" s="83">
        <v>36000</v>
      </c>
      <c r="F2" s="83">
        <v>39000</v>
      </c>
    </row>
    <row r="3" spans="1:6" ht="15" x14ac:dyDescent="0.25">
      <c r="A3" s="87" t="s">
        <v>21</v>
      </c>
      <c r="B3" s="83">
        <v>7250</v>
      </c>
      <c r="C3" s="83">
        <v>5500</v>
      </c>
      <c r="D3" s="83">
        <v>6250</v>
      </c>
      <c r="E3" s="83">
        <v>7000</v>
      </c>
      <c r="F3" s="83">
        <v>7750</v>
      </c>
    </row>
    <row r="4" spans="1:6" x14ac:dyDescent="0.2">
      <c r="A4" s="84" t="s">
        <v>1007</v>
      </c>
      <c r="B4" s="83">
        <v>2000</v>
      </c>
      <c r="C4" s="83">
        <v>3000</v>
      </c>
      <c r="D4" s="83">
        <v>3500</v>
      </c>
      <c r="E4" s="83">
        <v>4000</v>
      </c>
      <c r="F4" s="83">
        <v>4500</v>
      </c>
    </row>
    <row r="5" spans="1:6" x14ac:dyDescent="0.2">
      <c r="A5" s="84" t="s">
        <v>1008</v>
      </c>
      <c r="B5" s="83">
        <v>5000</v>
      </c>
      <c r="C5" s="83">
        <v>2000</v>
      </c>
      <c r="D5" s="83">
        <v>2000</v>
      </c>
      <c r="E5" s="83">
        <v>2000</v>
      </c>
      <c r="F5" s="83">
        <v>2000</v>
      </c>
    </row>
    <row r="6" spans="1:6" ht="25.5" x14ac:dyDescent="0.2">
      <c r="A6" s="84" t="s">
        <v>1009</v>
      </c>
      <c r="B6" s="83">
        <v>250</v>
      </c>
      <c r="C6" s="83">
        <v>500</v>
      </c>
      <c r="D6" s="83">
        <v>750</v>
      </c>
      <c r="E6" s="83">
        <v>1000</v>
      </c>
      <c r="F6" s="83">
        <v>1250</v>
      </c>
    </row>
    <row r="7" spans="1:6" x14ac:dyDescent="0.2">
      <c r="A7" s="84" t="s">
        <v>1010</v>
      </c>
      <c r="B7" s="83">
        <v>0</v>
      </c>
      <c r="C7" s="83">
        <v>0</v>
      </c>
      <c r="D7" s="83">
        <v>0</v>
      </c>
      <c r="E7" s="83">
        <v>0</v>
      </c>
      <c r="F7" s="83">
        <v>0</v>
      </c>
    </row>
    <row r="8" spans="1:6" ht="15" x14ac:dyDescent="0.25">
      <c r="A8" s="87" t="s">
        <v>41</v>
      </c>
      <c r="B8" s="83">
        <v>250</v>
      </c>
      <c r="C8" s="83">
        <v>28500</v>
      </c>
      <c r="D8" s="83">
        <v>21250</v>
      </c>
      <c r="E8" s="83">
        <v>22500</v>
      </c>
      <c r="F8" s="83">
        <v>23750</v>
      </c>
    </row>
    <row r="9" spans="1:6" x14ac:dyDescent="0.2">
      <c r="A9" s="84" t="s">
        <v>1020</v>
      </c>
      <c r="B9" s="83">
        <v>0</v>
      </c>
      <c r="C9" s="83">
        <v>0</v>
      </c>
      <c r="D9" s="83">
        <v>0</v>
      </c>
      <c r="E9" s="83">
        <v>0</v>
      </c>
      <c r="F9" s="83">
        <v>0</v>
      </c>
    </row>
    <row r="10" spans="1:6" x14ac:dyDescent="0.2">
      <c r="A10" s="84" t="s">
        <v>1083</v>
      </c>
      <c r="B10" s="83">
        <v>0</v>
      </c>
      <c r="C10" s="83">
        <v>0</v>
      </c>
      <c r="D10" s="83">
        <v>0</v>
      </c>
      <c r="E10" s="83">
        <v>0</v>
      </c>
      <c r="F10" s="83">
        <v>0</v>
      </c>
    </row>
    <row r="11" spans="1:6" x14ac:dyDescent="0.2">
      <c r="A11" s="84" t="s">
        <v>1247</v>
      </c>
      <c r="B11" s="83">
        <v>0</v>
      </c>
      <c r="C11" s="83">
        <v>0</v>
      </c>
      <c r="D11" s="83">
        <v>0</v>
      </c>
      <c r="E11" s="83">
        <v>0</v>
      </c>
      <c r="F11" s="83">
        <v>0</v>
      </c>
    </row>
    <row r="12" spans="1:6" x14ac:dyDescent="0.2">
      <c r="A12" s="84" t="s">
        <v>1011</v>
      </c>
      <c r="B12" s="83">
        <v>0</v>
      </c>
      <c r="C12" s="83">
        <v>5000</v>
      </c>
      <c r="D12" s="83">
        <v>5000</v>
      </c>
      <c r="E12" s="83">
        <v>5000</v>
      </c>
      <c r="F12" s="83">
        <v>5000</v>
      </c>
    </row>
    <row r="13" spans="1:6" ht="25.5" x14ac:dyDescent="0.2">
      <c r="A13" s="84" t="s">
        <v>1012</v>
      </c>
      <c r="B13" s="83">
        <v>0</v>
      </c>
      <c r="C13" s="83">
        <v>5000</v>
      </c>
      <c r="D13" s="83">
        <v>6000</v>
      </c>
      <c r="E13" s="83">
        <v>6500</v>
      </c>
      <c r="F13" s="83">
        <v>7000</v>
      </c>
    </row>
    <row r="14" spans="1:6" x14ac:dyDescent="0.2">
      <c r="A14" s="84" t="s">
        <v>1013</v>
      </c>
      <c r="B14" s="83">
        <v>0</v>
      </c>
      <c r="C14" s="83">
        <v>3000</v>
      </c>
      <c r="D14" s="83">
        <v>3500</v>
      </c>
      <c r="E14" s="83">
        <v>4000</v>
      </c>
      <c r="F14" s="83">
        <v>4500</v>
      </c>
    </row>
    <row r="15" spans="1:6" x14ac:dyDescent="0.2">
      <c r="A15" s="84" t="s">
        <v>1014</v>
      </c>
      <c r="B15" s="83">
        <v>0</v>
      </c>
      <c r="C15" s="83">
        <v>0</v>
      </c>
      <c r="D15" s="83">
        <v>0</v>
      </c>
      <c r="E15" s="83">
        <v>0</v>
      </c>
      <c r="F15" s="83">
        <v>0</v>
      </c>
    </row>
    <row r="16" spans="1:6" x14ac:dyDescent="0.2">
      <c r="A16" s="84" t="s">
        <v>1015</v>
      </c>
      <c r="B16" s="83">
        <v>0</v>
      </c>
      <c r="C16" s="83">
        <v>0</v>
      </c>
      <c r="D16" s="83">
        <v>0</v>
      </c>
      <c r="E16" s="83">
        <v>0</v>
      </c>
      <c r="F16" s="83">
        <v>0</v>
      </c>
    </row>
    <row r="17" spans="1:6" x14ac:dyDescent="0.2">
      <c r="A17" s="84" t="s">
        <v>1016</v>
      </c>
      <c r="B17" s="83">
        <v>0</v>
      </c>
      <c r="C17" s="83">
        <v>10000</v>
      </c>
      <c r="D17" s="83">
        <v>1000</v>
      </c>
      <c r="E17" s="83">
        <v>1000</v>
      </c>
      <c r="F17" s="83">
        <v>1000</v>
      </c>
    </row>
    <row r="18" spans="1:6" x14ac:dyDescent="0.2">
      <c r="A18" s="84" t="s">
        <v>1017</v>
      </c>
      <c r="B18" s="83">
        <v>250</v>
      </c>
      <c r="C18" s="83">
        <v>500</v>
      </c>
      <c r="D18" s="83">
        <v>750</v>
      </c>
      <c r="E18" s="83">
        <v>1000</v>
      </c>
      <c r="F18" s="83">
        <v>1250</v>
      </c>
    </row>
    <row r="19" spans="1:6" x14ac:dyDescent="0.2">
      <c r="A19" s="84" t="s">
        <v>1018</v>
      </c>
      <c r="B19" s="83">
        <v>0</v>
      </c>
      <c r="C19" s="83">
        <v>0</v>
      </c>
      <c r="D19" s="83">
        <v>0</v>
      </c>
      <c r="E19" s="83">
        <v>0</v>
      </c>
      <c r="F19" s="83">
        <v>0</v>
      </c>
    </row>
    <row r="20" spans="1:6" x14ac:dyDescent="0.2">
      <c r="A20" s="84" t="s">
        <v>1019</v>
      </c>
      <c r="B20" s="83">
        <v>0</v>
      </c>
      <c r="C20" s="83">
        <v>5000</v>
      </c>
      <c r="D20" s="83">
        <v>5000</v>
      </c>
      <c r="E20" s="83">
        <v>5000</v>
      </c>
      <c r="F20" s="83">
        <v>5000</v>
      </c>
    </row>
    <row r="21" spans="1:6" ht="15" x14ac:dyDescent="0.25">
      <c r="A21" s="87" t="s">
        <v>77</v>
      </c>
      <c r="B21" s="83">
        <v>1050</v>
      </c>
      <c r="C21" s="83">
        <v>4800</v>
      </c>
      <c r="D21" s="83">
        <v>5500</v>
      </c>
      <c r="E21" s="83">
        <v>6500</v>
      </c>
      <c r="F21" s="83">
        <v>7500</v>
      </c>
    </row>
    <row r="22" spans="1:6" x14ac:dyDescent="0.2">
      <c r="A22" s="84" t="s">
        <v>1021</v>
      </c>
      <c r="B22" s="83">
        <v>0</v>
      </c>
      <c r="C22" s="83">
        <v>0</v>
      </c>
      <c r="D22" s="83">
        <v>0</v>
      </c>
      <c r="E22" s="83">
        <v>0</v>
      </c>
      <c r="F22" s="83">
        <v>0</v>
      </c>
    </row>
    <row r="23" spans="1:6" x14ac:dyDescent="0.2">
      <c r="A23" s="84" t="s">
        <v>1022</v>
      </c>
      <c r="B23" s="83">
        <v>450</v>
      </c>
      <c r="C23" s="83">
        <v>1800</v>
      </c>
      <c r="D23" s="83">
        <v>2000</v>
      </c>
      <c r="E23" s="83">
        <v>2500</v>
      </c>
      <c r="F23" s="83">
        <v>3000</v>
      </c>
    </row>
    <row r="24" spans="1:6" x14ac:dyDescent="0.2">
      <c r="A24" s="84" t="s">
        <v>1023</v>
      </c>
      <c r="B24" s="83">
        <v>600</v>
      </c>
      <c r="C24" s="83">
        <v>3000</v>
      </c>
      <c r="D24" s="83">
        <v>3500</v>
      </c>
      <c r="E24" s="83">
        <v>4000</v>
      </c>
      <c r="F24" s="83">
        <v>4500</v>
      </c>
    </row>
    <row r="25" spans="1:6" ht="25.5" x14ac:dyDescent="0.2">
      <c r="A25" s="84" t="s">
        <v>1024</v>
      </c>
      <c r="B25" s="83">
        <v>0</v>
      </c>
      <c r="C25" s="83">
        <v>0</v>
      </c>
      <c r="D25" s="83">
        <v>0</v>
      </c>
      <c r="E25" s="83">
        <v>0</v>
      </c>
      <c r="F25" s="83">
        <v>0</v>
      </c>
    </row>
    <row r="26" spans="1:6" x14ac:dyDescent="0.2">
      <c r="A26" s="82" t="s">
        <v>89</v>
      </c>
      <c r="B26" s="83">
        <v>4050</v>
      </c>
      <c r="C26" s="83">
        <v>8350</v>
      </c>
      <c r="D26" s="83">
        <v>10150</v>
      </c>
      <c r="E26" s="83">
        <v>12450</v>
      </c>
      <c r="F26" s="83">
        <v>13750</v>
      </c>
    </row>
    <row r="27" spans="1:6" ht="15" x14ac:dyDescent="0.25">
      <c r="A27" s="87" t="s">
        <v>91</v>
      </c>
      <c r="B27" s="83">
        <v>3050</v>
      </c>
      <c r="C27" s="83">
        <v>4350</v>
      </c>
      <c r="D27" s="83">
        <v>5650</v>
      </c>
      <c r="E27" s="83">
        <v>6950</v>
      </c>
      <c r="F27" s="83">
        <v>8250</v>
      </c>
    </row>
    <row r="28" spans="1:6" x14ac:dyDescent="0.2">
      <c r="A28" s="84" t="s">
        <v>1034</v>
      </c>
      <c r="B28" s="83">
        <v>0</v>
      </c>
      <c r="C28" s="83">
        <v>0</v>
      </c>
      <c r="D28" s="83">
        <v>0</v>
      </c>
      <c r="E28" s="83">
        <v>0</v>
      </c>
      <c r="F28" s="83">
        <v>0</v>
      </c>
    </row>
    <row r="29" spans="1:6" ht="25.5" x14ac:dyDescent="0.2">
      <c r="A29" s="84" t="s">
        <v>1035</v>
      </c>
      <c r="B29" s="83">
        <v>0</v>
      </c>
      <c r="C29" s="83">
        <v>0</v>
      </c>
      <c r="D29" s="83">
        <v>0</v>
      </c>
      <c r="E29" s="83">
        <v>0</v>
      </c>
      <c r="F29" s="83">
        <v>0</v>
      </c>
    </row>
    <row r="30" spans="1:6" ht="25.5" x14ac:dyDescent="0.2">
      <c r="A30" s="84" t="s">
        <v>1036</v>
      </c>
      <c r="B30" s="83">
        <v>250</v>
      </c>
      <c r="C30" s="83">
        <v>350</v>
      </c>
      <c r="D30" s="83">
        <v>450</v>
      </c>
      <c r="E30" s="83">
        <v>550</v>
      </c>
      <c r="F30" s="83">
        <v>650</v>
      </c>
    </row>
    <row r="31" spans="1:6" x14ac:dyDescent="0.2">
      <c r="A31" s="84" t="s">
        <v>1037</v>
      </c>
      <c r="B31" s="83">
        <v>200</v>
      </c>
      <c r="C31" s="83">
        <v>300</v>
      </c>
      <c r="D31" s="83">
        <v>400</v>
      </c>
      <c r="E31" s="83">
        <v>500</v>
      </c>
      <c r="F31" s="83">
        <v>600</v>
      </c>
    </row>
    <row r="32" spans="1:6" ht="25.5" x14ac:dyDescent="0.2">
      <c r="A32" s="84" t="s">
        <v>1038</v>
      </c>
      <c r="B32" s="83">
        <v>250</v>
      </c>
      <c r="C32" s="83">
        <v>350</v>
      </c>
      <c r="D32" s="83">
        <v>450</v>
      </c>
      <c r="E32" s="83">
        <v>550</v>
      </c>
      <c r="F32" s="83">
        <v>650</v>
      </c>
    </row>
    <row r="33" spans="1:6" ht="25.5" x14ac:dyDescent="0.2">
      <c r="A33" s="84" t="s">
        <v>1039</v>
      </c>
      <c r="B33" s="83">
        <v>200</v>
      </c>
      <c r="C33" s="83">
        <v>300</v>
      </c>
      <c r="D33" s="83">
        <v>400</v>
      </c>
      <c r="E33" s="83">
        <v>500</v>
      </c>
      <c r="F33" s="83">
        <v>600</v>
      </c>
    </row>
    <row r="34" spans="1:6" ht="25.5" x14ac:dyDescent="0.2">
      <c r="A34" s="84" t="s">
        <v>1040</v>
      </c>
      <c r="B34" s="83">
        <v>250</v>
      </c>
      <c r="C34" s="83">
        <v>350</v>
      </c>
      <c r="D34" s="83">
        <v>450</v>
      </c>
      <c r="E34" s="83">
        <v>550</v>
      </c>
      <c r="F34" s="83">
        <v>650</v>
      </c>
    </row>
    <row r="35" spans="1:6" ht="25.5" x14ac:dyDescent="0.2">
      <c r="A35" s="84" t="s">
        <v>1041</v>
      </c>
      <c r="B35" s="83">
        <v>250</v>
      </c>
      <c r="C35" s="83">
        <v>350</v>
      </c>
      <c r="D35" s="83">
        <v>450</v>
      </c>
      <c r="E35" s="83">
        <v>550</v>
      </c>
      <c r="F35" s="83">
        <v>650</v>
      </c>
    </row>
    <row r="36" spans="1:6" ht="12.75" customHeight="1" x14ac:dyDescent="0.2">
      <c r="A36" s="84" t="s">
        <v>1051</v>
      </c>
      <c r="B36" s="83">
        <v>0</v>
      </c>
      <c r="C36" s="83">
        <v>0</v>
      </c>
      <c r="D36" s="83">
        <v>0</v>
      </c>
      <c r="E36" s="83">
        <v>0</v>
      </c>
      <c r="F36" s="83">
        <v>0</v>
      </c>
    </row>
    <row r="37" spans="1:6" ht="13.5" customHeight="1" x14ac:dyDescent="0.2">
      <c r="A37" s="84" t="s">
        <v>1052</v>
      </c>
      <c r="B37" s="83">
        <v>0</v>
      </c>
      <c r="C37" s="83">
        <v>0</v>
      </c>
      <c r="D37" s="83">
        <v>0</v>
      </c>
      <c r="E37" s="83">
        <v>0</v>
      </c>
      <c r="F37" s="83">
        <v>0</v>
      </c>
    </row>
    <row r="38" spans="1:6" ht="25.5" x14ac:dyDescent="0.2">
      <c r="A38" s="84" t="s">
        <v>1025</v>
      </c>
      <c r="B38" s="83">
        <v>0</v>
      </c>
      <c r="C38" s="83">
        <v>0</v>
      </c>
      <c r="D38" s="83">
        <v>0</v>
      </c>
      <c r="E38" s="83">
        <v>0</v>
      </c>
      <c r="F38" s="83">
        <v>0</v>
      </c>
    </row>
    <row r="39" spans="1:6" ht="13.5" customHeight="1" x14ac:dyDescent="0.2">
      <c r="A39" s="84" t="s">
        <v>1053</v>
      </c>
      <c r="B39" s="83">
        <v>0</v>
      </c>
      <c r="C39" s="83">
        <v>0</v>
      </c>
      <c r="D39" s="83">
        <v>0</v>
      </c>
      <c r="E39" s="83">
        <v>0</v>
      </c>
      <c r="F39" s="83">
        <v>0</v>
      </c>
    </row>
    <row r="40" spans="1:6" ht="13.5" customHeight="1" x14ac:dyDescent="0.2">
      <c r="A40" s="84" t="s">
        <v>1057</v>
      </c>
      <c r="B40" s="83">
        <v>0</v>
      </c>
      <c r="C40" s="83">
        <v>0</v>
      </c>
      <c r="D40" s="83">
        <v>0</v>
      </c>
      <c r="E40" s="83">
        <v>0</v>
      </c>
      <c r="F40" s="83">
        <v>0</v>
      </c>
    </row>
    <row r="41" spans="1:6" ht="15.75" customHeight="1" x14ac:dyDescent="0.2">
      <c r="A41" s="84" t="s">
        <v>1058</v>
      </c>
      <c r="B41" s="83">
        <v>0</v>
      </c>
      <c r="C41" s="83">
        <v>0</v>
      </c>
      <c r="D41" s="83">
        <v>0</v>
      </c>
      <c r="E41" s="83">
        <v>0</v>
      </c>
      <c r="F41" s="83">
        <v>0</v>
      </c>
    </row>
    <row r="42" spans="1:6" ht="14.25" customHeight="1" x14ac:dyDescent="0.2">
      <c r="A42" s="84" t="s">
        <v>1059</v>
      </c>
      <c r="B42" s="83">
        <v>0</v>
      </c>
      <c r="C42" s="83">
        <v>0</v>
      </c>
      <c r="D42" s="83">
        <v>0</v>
      </c>
      <c r="E42" s="83">
        <v>0</v>
      </c>
      <c r="F42" s="83">
        <v>0</v>
      </c>
    </row>
    <row r="43" spans="1:6" x14ac:dyDescent="0.2">
      <c r="A43" s="84" t="s">
        <v>1060</v>
      </c>
      <c r="B43" s="83">
        <v>0</v>
      </c>
      <c r="C43" s="83">
        <v>0</v>
      </c>
      <c r="D43" s="83">
        <v>0</v>
      </c>
      <c r="E43" s="83">
        <v>0</v>
      </c>
      <c r="F43" s="83">
        <v>0</v>
      </c>
    </row>
    <row r="44" spans="1:6" x14ac:dyDescent="0.2">
      <c r="A44" s="84" t="s">
        <v>1061</v>
      </c>
      <c r="B44" s="83">
        <v>0</v>
      </c>
      <c r="C44" s="83">
        <v>0</v>
      </c>
      <c r="D44" s="83">
        <v>0</v>
      </c>
      <c r="E44" s="83">
        <v>0</v>
      </c>
      <c r="F44" s="83">
        <v>0</v>
      </c>
    </row>
    <row r="45" spans="1:6" x14ac:dyDescent="0.2">
      <c r="A45" s="84" t="s">
        <v>1062</v>
      </c>
      <c r="B45" s="83">
        <v>0</v>
      </c>
      <c r="C45" s="83">
        <v>0</v>
      </c>
      <c r="D45" s="83">
        <v>0</v>
      </c>
      <c r="E45" s="83">
        <v>0</v>
      </c>
      <c r="F45" s="83">
        <v>0</v>
      </c>
    </row>
    <row r="46" spans="1:6" x14ac:dyDescent="0.2">
      <c r="A46" s="84" t="s">
        <v>1026</v>
      </c>
      <c r="B46" s="83">
        <v>0</v>
      </c>
      <c r="C46" s="83">
        <v>0</v>
      </c>
      <c r="D46" s="83">
        <v>0</v>
      </c>
      <c r="E46" s="83">
        <v>0</v>
      </c>
      <c r="F46" s="83">
        <v>0</v>
      </c>
    </row>
    <row r="47" spans="1:6" ht="25.5" x14ac:dyDescent="0.2">
      <c r="A47" s="84" t="s">
        <v>1027</v>
      </c>
      <c r="B47" s="83">
        <v>250</v>
      </c>
      <c r="C47" s="83">
        <v>350</v>
      </c>
      <c r="D47" s="83">
        <v>450</v>
      </c>
      <c r="E47" s="83">
        <v>550</v>
      </c>
      <c r="F47" s="83">
        <v>650</v>
      </c>
    </row>
    <row r="48" spans="1:6" ht="25.5" x14ac:dyDescent="0.2">
      <c r="A48" s="84" t="s">
        <v>1028</v>
      </c>
      <c r="B48" s="83">
        <v>250</v>
      </c>
      <c r="C48" s="83">
        <v>350</v>
      </c>
      <c r="D48" s="83">
        <v>450</v>
      </c>
      <c r="E48" s="83">
        <v>550</v>
      </c>
      <c r="F48" s="83">
        <v>650</v>
      </c>
    </row>
    <row r="49" spans="1:6" ht="25.5" x14ac:dyDescent="0.2">
      <c r="A49" s="84" t="s">
        <v>1029</v>
      </c>
      <c r="B49" s="83">
        <v>250</v>
      </c>
      <c r="C49" s="83">
        <v>350</v>
      </c>
      <c r="D49" s="83">
        <v>450</v>
      </c>
      <c r="E49" s="83">
        <v>550</v>
      </c>
      <c r="F49" s="83">
        <v>650</v>
      </c>
    </row>
    <row r="50" spans="1:6" ht="25.5" x14ac:dyDescent="0.2">
      <c r="A50" s="84" t="s">
        <v>1030</v>
      </c>
      <c r="B50" s="83">
        <v>250</v>
      </c>
      <c r="C50" s="83">
        <v>350</v>
      </c>
      <c r="D50" s="83">
        <v>450</v>
      </c>
      <c r="E50" s="83">
        <v>550</v>
      </c>
      <c r="F50" s="83">
        <v>650</v>
      </c>
    </row>
    <row r="51" spans="1:6" ht="25.5" x14ac:dyDescent="0.2">
      <c r="A51" s="84" t="s">
        <v>1031</v>
      </c>
      <c r="B51" s="83">
        <v>200</v>
      </c>
      <c r="C51" s="83">
        <v>300</v>
      </c>
      <c r="D51" s="83">
        <v>400</v>
      </c>
      <c r="E51" s="83">
        <v>500</v>
      </c>
      <c r="F51" s="83">
        <v>600</v>
      </c>
    </row>
    <row r="52" spans="1:6" x14ac:dyDescent="0.2">
      <c r="A52" s="84" t="s">
        <v>1032</v>
      </c>
      <c r="B52" s="83">
        <v>200</v>
      </c>
      <c r="C52" s="83">
        <v>300</v>
      </c>
      <c r="D52" s="83">
        <v>400</v>
      </c>
      <c r="E52" s="83">
        <v>500</v>
      </c>
      <c r="F52" s="83">
        <v>600</v>
      </c>
    </row>
    <row r="53" spans="1:6" ht="25.5" x14ac:dyDescent="0.2">
      <c r="A53" s="84" t="s">
        <v>1033</v>
      </c>
      <c r="B53" s="83">
        <v>250</v>
      </c>
      <c r="C53" s="83">
        <v>350</v>
      </c>
      <c r="D53" s="83">
        <v>450</v>
      </c>
      <c r="E53" s="83">
        <v>550</v>
      </c>
      <c r="F53" s="83">
        <v>650</v>
      </c>
    </row>
    <row r="54" spans="1:6" ht="15" x14ac:dyDescent="0.25">
      <c r="A54" s="87" t="s">
        <v>143</v>
      </c>
      <c r="B54" s="83">
        <v>0</v>
      </c>
      <c r="C54" s="83">
        <v>1500</v>
      </c>
      <c r="D54" s="83">
        <v>1500</v>
      </c>
      <c r="E54" s="83">
        <v>2000</v>
      </c>
      <c r="F54" s="83">
        <v>2000</v>
      </c>
    </row>
    <row r="55" spans="1:6" x14ac:dyDescent="0.2">
      <c r="A55" s="84" t="s">
        <v>1042</v>
      </c>
      <c r="B55" s="83">
        <v>0</v>
      </c>
      <c r="C55" s="83">
        <v>0</v>
      </c>
      <c r="D55" s="83">
        <v>0</v>
      </c>
      <c r="E55" s="83">
        <v>0</v>
      </c>
      <c r="F55" s="83">
        <v>0</v>
      </c>
    </row>
    <row r="56" spans="1:6" x14ac:dyDescent="0.2">
      <c r="A56" s="84" t="s">
        <v>1043</v>
      </c>
      <c r="B56" s="83">
        <v>0</v>
      </c>
      <c r="C56" s="83">
        <v>1500</v>
      </c>
      <c r="D56" s="83">
        <v>1500</v>
      </c>
      <c r="E56" s="83">
        <v>2000</v>
      </c>
      <c r="F56" s="83">
        <v>2000</v>
      </c>
    </row>
    <row r="57" spans="1:6" ht="25.5" x14ac:dyDescent="0.2">
      <c r="A57" s="84" t="s">
        <v>1044</v>
      </c>
      <c r="B57" s="83">
        <v>0</v>
      </c>
      <c r="C57" s="83">
        <v>0</v>
      </c>
      <c r="D57" s="83">
        <v>0</v>
      </c>
      <c r="E57" s="83">
        <v>0</v>
      </c>
      <c r="F57" s="83">
        <v>0</v>
      </c>
    </row>
    <row r="58" spans="1:6" ht="25.5" x14ac:dyDescent="0.2">
      <c r="A58" s="84" t="s">
        <v>1045</v>
      </c>
      <c r="B58" s="83">
        <v>0</v>
      </c>
      <c r="C58" s="83">
        <v>0</v>
      </c>
      <c r="D58" s="83">
        <v>0</v>
      </c>
      <c r="E58" s="83">
        <v>0</v>
      </c>
      <c r="F58" s="83">
        <v>0</v>
      </c>
    </row>
    <row r="59" spans="1:6" ht="25.5" x14ac:dyDescent="0.2">
      <c r="A59" s="84" t="s">
        <v>1046</v>
      </c>
      <c r="B59" s="83">
        <v>0</v>
      </c>
      <c r="C59" s="83">
        <v>0</v>
      </c>
      <c r="D59" s="83">
        <v>0</v>
      </c>
      <c r="E59" s="83">
        <v>0</v>
      </c>
      <c r="F59" s="83">
        <v>0</v>
      </c>
    </row>
    <row r="60" spans="1:6" ht="25.5" x14ac:dyDescent="0.2">
      <c r="A60" s="84" t="s">
        <v>1047</v>
      </c>
      <c r="B60" s="83">
        <v>0</v>
      </c>
      <c r="C60" s="83">
        <v>0</v>
      </c>
      <c r="D60" s="83">
        <v>0</v>
      </c>
      <c r="E60" s="83">
        <v>0</v>
      </c>
      <c r="F60" s="83">
        <v>0</v>
      </c>
    </row>
    <row r="61" spans="1:6" x14ac:dyDescent="0.2">
      <c r="A61" s="84" t="s">
        <v>1048</v>
      </c>
      <c r="B61" s="83">
        <v>0</v>
      </c>
      <c r="C61" s="83">
        <v>0</v>
      </c>
      <c r="D61" s="83">
        <v>0</v>
      </c>
      <c r="E61" s="83">
        <v>0</v>
      </c>
      <c r="F61" s="83">
        <v>0</v>
      </c>
    </row>
    <row r="62" spans="1:6" ht="15" x14ac:dyDescent="0.25">
      <c r="A62" s="87" t="s">
        <v>195</v>
      </c>
      <c r="B62" s="83">
        <v>1000</v>
      </c>
      <c r="C62" s="83">
        <v>2500</v>
      </c>
      <c r="D62" s="83">
        <v>3000</v>
      </c>
      <c r="E62" s="83">
        <v>3500</v>
      </c>
      <c r="F62" s="83">
        <v>3500</v>
      </c>
    </row>
    <row r="63" spans="1:6" x14ac:dyDescent="0.2">
      <c r="A63" s="84" t="s">
        <v>1066</v>
      </c>
      <c r="B63" s="83">
        <v>0</v>
      </c>
      <c r="C63" s="83">
        <v>0</v>
      </c>
      <c r="D63" s="83">
        <v>0</v>
      </c>
      <c r="E63" s="83">
        <v>0</v>
      </c>
      <c r="F63" s="83">
        <v>0</v>
      </c>
    </row>
    <row r="64" spans="1:6" x14ac:dyDescent="0.2">
      <c r="A64" s="84" t="s">
        <v>1067</v>
      </c>
      <c r="B64" s="83">
        <v>1000</v>
      </c>
      <c r="C64" s="83">
        <v>2500</v>
      </c>
      <c r="D64" s="83">
        <v>3000</v>
      </c>
      <c r="E64" s="83">
        <v>3500</v>
      </c>
      <c r="F64" s="83">
        <v>3500</v>
      </c>
    </row>
    <row r="65" spans="1:6" x14ac:dyDescent="0.2">
      <c r="A65" s="84" t="s">
        <v>1068</v>
      </c>
      <c r="B65" s="83">
        <v>0</v>
      </c>
      <c r="C65" s="83">
        <v>0</v>
      </c>
      <c r="D65" s="83">
        <v>0</v>
      </c>
      <c r="E65" s="83">
        <v>0</v>
      </c>
      <c r="F65" s="83">
        <v>0</v>
      </c>
    </row>
    <row r="66" spans="1:6" x14ac:dyDescent="0.2">
      <c r="A66" s="84" t="s">
        <v>1069</v>
      </c>
      <c r="B66" s="83">
        <v>0</v>
      </c>
      <c r="C66" s="83">
        <v>0</v>
      </c>
      <c r="D66" s="83">
        <v>0</v>
      </c>
      <c r="E66" s="83">
        <v>0</v>
      </c>
      <c r="F66" s="83">
        <v>0</v>
      </c>
    </row>
    <row r="67" spans="1:6" x14ac:dyDescent="0.2">
      <c r="A67" s="84" t="s">
        <v>1070</v>
      </c>
      <c r="B67" s="83">
        <v>0</v>
      </c>
      <c r="C67" s="83">
        <v>0</v>
      </c>
      <c r="D67" s="83">
        <v>0</v>
      </c>
      <c r="E67" s="83">
        <v>0</v>
      </c>
      <c r="F67" s="83">
        <v>0</v>
      </c>
    </row>
    <row r="68" spans="1:6" x14ac:dyDescent="0.2">
      <c r="A68" s="84" t="s">
        <v>1071</v>
      </c>
      <c r="B68" s="83">
        <v>0</v>
      </c>
      <c r="C68" s="83">
        <v>0</v>
      </c>
      <c r="D68" s="83">
        <v>0</v>
      </c>
      <c r="E68" s="83">
        <v>0</v>
      </c>
      <c r="F68" s="83">
        <v>0</v>
      </c>
    </row>
    <row r="69" spans="1:6" x14ac:dyDescent="0.2">
      <c r="A69" s="82" t="s">
        <v>213</v>
      </c>
      <c r="B69" s="83">
        <v>30000</v>
      </c>
      <c r="C69" s="83">
        <v>262000</v>
      </c>
      <c r="D69" s="83">
        <v>406500</v>
      </c>
      <c r="E69" s="83">
        <v>474000</v>
      </c>
      <c r="F69" s="83">
        <v>516500</v>
      </c>
    </row>
    <row r="70" spans="1:6" ht="15" x14ac:dyDescent="0.25">
      <c r="A70" s="87" t="s">
        <v>215</v>
      </c>
      <c r="B70" s="83">
        <v>27000</v>
      </c>
      <c r="C70" s="83">
        <v>40000</v>
      </c>
      <c r="D70" s="83">
        <v>73000</v>
      </c>
      <c r="E70" s="83">
        <v>88500</v>
      </c>
      <c r="F70" s="83">
        <v>104000</v>
      </c>
    </row>
    <row r="71" spans="1:6" x14ac:dyDescent="0.2">
      <c r="A71" s="84" t="s">
        <v>1081</v>
      </c>
      <c r="B71" s="83">
        <v>1000</v>
      </c>
      <c r="C71" s="83">
        <v>2000</v>
      </c>
      <c r="D71" s="83">
        <v>4000</v>
      </c>
      <c r="E71" s="83">
        <v>6000</v>
      </c>
      <c r="F71" s="83">
        <v>8000</v>
      </c>
    </row>
    <row r="72" spans="1:6" x14ac:dyDescent="0.2">
      <c r="A72" s="84" t="s">
        <v>1387</v>
      </c>
      <c r="B72" s="83">
        <v>0</v>
      </c>
      <c r="C72" s="83">
        <v>0</v>
      </c>
      <c r="D72" s="83">
        <v>0</v>
      </c>
      <c r="E72" s="83">
        <v>0</v>
      </c>
      <c r="F72" s="83">
        <v>0</v>
      </c>
    </row>
    <row r="73" spans="1:6" x14ac:dyDescent="0.2">
      <c r="A73" s="84" t="s">
        <v>1072</v>
      </c>
      <c r="B73" s="83">
        <v>5000</v>
      </c>
      <c r="C73" s="83">
        <v>5000</v>
      </c>
      <c r="D73" s="83">
        <v>15000</v>
      </c>
      <c r="E73" s="83">
        <v>17500</v>
      </c>
      <c r="F73" s="83">
        <v>20000</v>
      </c>
    </row>
    <row r="74" spans="1:6" x14ac:dyDescent="0.2">
      <c r="A74" s="84" t="s">
        <v>1073</v>
      </c>
      <c r="B74" s="83">
        <v>1000</v>
      </c>
      <c r="C74" s="83">
        <v>3000</v>
      </c>
      <c r="D74" s="83">
        <v>4000</v>
      </c>
      <c r="E74" s="83">
        <v>5000</v>
      </c>
      <c r="F74" s="83">
        <v>6000</v>
      </c>
    </row>
    <row r="75" spans="1:6" ht="25.5" x14ac:dyDescent="0.2">
      <c r="A75" s="84" t="s">
        <v>1074</v>
      </c>
      <c r="B75" s="83">
        <v>0</v>
      </c>
      <c r="C75" s="83">
        <v>0</v>
      </c>
      <c r="D75" s="83">
        <v>0</v>
      </c>
      <c r="E75" s="83">
        <v>0</v>
      </c>
      <c r="F75" s="83">
        <v>0</v>
      </c>
    </row>
    <row r="76" spans="1:6" ht="25.5" x14ac:dyDescent="0.2">
      <c r="A76" s="84" t="s">
        <v>1075</v>
      </c>
      <c r="B76" s="83">
        <v>0</v>
      </c>
      <c r="C76" s="83">
        <v>0</v>
      </c>
      <c r="D76" s="83">
        <v>0</v>
      </c>
      <c r="E76" s="83">
        <v>0</v>
      </c>
      <c r="F76" s="83">
        <v>0</v>
      </c>
    </row>
    <row r="77" spans="1:6" x14ac:dyDescent="0.2">
      <c r="A77" s="84" t="s">
        <v>1076</v>
      </c>
      <c r="B77" s="83">
        <v>0</v>
      </c>
      <c r="C77" s="83">
        <v>0</v>
      </c>
      <c r="D77" s="83">
        <v>0</v>
      </c>
      <c r="E77" s="83">
        <v>0</v>
      </c>
      <c r="F77" s="83">
        <v>0</v>
      </c>
    </row>
    <row r="78" spans="1:6" x14ac:dyDescent="0.2">
      <c r="A78" s="84" t="s">
        <v>1077</v>
      </c>
      <c r="B78" s="83">
        <v>20000</v>
      </c>
      <c r="C78" s="83">
        <v>30000</v>
      </c>
      <c r="D78" s="83">
        <v>50000</v>
      </c>
      <c r="E78" s="83">
        <v>60000</v>
      </c>
      <c r="F78" s="83">
        <v>70000</v>
      </c>
    </row>
    <row r="79" spans="1:6" ht="25.5" x14ac:dyDescent="0.2">
      <c r="A79" s="84" t="s">
        <v>1078</v>
      </c>
      <c r="B79" s="83">
        <v>0</v>
      </c>
      <c r="C79" s="83">
        <v>0</v>
      </c>
      <c r="D79" s="83">
        <v>0</v>
      </c>
      <c r="E79" s="83">
        <v>0</v>
      </c>
      <c r="F79" s="83">
        <v>0</v>
      </c>
    </row>
    <row r="80" spans="1:6" x14ac:dyDescent="0.2">
      <c r="A80" s="84" t="s">
        <v>1079</v>
      </c>
      <c r="B80" s="83">
        <v>0</v>
      </c>
      <c r="C80" s="83">
        <v>0</v>
      </c>
      <c r="D80" s="83">
        <v>0</v>
      </c>
      <c r="E80" s="83">
        <v>0</v>
      </c>
      <c r="F80" s="83">
        <v>0</v>
      </c>
    </row>
    <row r="81" spans="1:6" x14ac:dyDescent="0.2">
      <c r="A81" s="84" t="s">
        <v>1080</v>
      </c>
      <c r="B81" s="83">
        <v>0</v>
      </c>
      <c r="C81" s="83">
        <v>0</v>
      </c>
      <c r="D81" s="83">
        <v>0</v>
      </c>
      <c r="E81" s="83">
        <v>0</v>
      </c>
      <c r="F81" s="83">
        <v>0</v>
      </c>
    </row>
    <row r="82" spans="1:6" ht="15" x14ac:dyDescent="0.25">
      <c r="A82" s="87" t="s">
        <v>248</v>
      </c>
      <c r="B82" s="83">
        <v>3000</v>
      </c>
      <c r="C82" s="83">
        <v>4500</v>
      </c>
      <c r="D82" s="83">
        <v>6000</v>
      </c>
      <c r="E82" s="83">
        <v>7500</v>
      </c>
      <c r="F82" s="83">
        <v>9000</v>
      </c>
    </row>
    <row r="83" spans="1:6" x14ac:dyDescent="0.2">
      <c r="A83" s="84" t="s">
        <v>1092</v>
      </c>
      <c r="B83" s="83">
        <v>0</v>
      </c>
      <c r="C83" s="83">
        <v>0</v>
      </c>
      <c r="D83" s="83">
        <v>0</v>
      </c>
      <c r="E83" s="83">
        <v>0</v>
      </c>
      <c r="F83" s="83">
        <v>0</v>
      </c>
    </row>
    <row r="84" spans="1:6" x14ac:dyDescent="0.2">
      <c r="A84" s="84" t="s">
        <v>1388</v>
      </c>
      <c r="B84" s="83">
        <v>0</v>
      </c>
      <c r="C84" s="83">
        <v>0</v>
      </c>
      <c r="D84" s="83">
        <v>0</v>
      </c>
      <c r="E84" s="83">
        <v>0</v>
      </c>
      <c r="F84" s="83">
        <v>0</v>
      </c>
    </row>
    <row r="85" spans="1:6" x14ac:dyDescent="0.2">
      <c r="A85" s="84" t="s">
        <v>1389</v>
      </c>
      <c r="B85" s="83">
        <v>0</v>
      </c>
      <c r="C85" s="83">
        <v>0</v>
      </c>
      <c r="D85" s="83">
        <v>0</v>
      </c>
      <c r="E85" s="83">
        <v>0</v>
      </c>
      <c r="F85" s="83">
        <v>0</v>
      </c>
    </row>
    <row r="86" spans="1:6" x14ac:dyDescent="0.2">
      <c r="A86" s="84" t="s">
        <v>1390</v>
      </c>
      <c r="B86" s="83">
        <v>500</v>
      </c>
      <c r="C86" s="83">
        <v>750</v>
      </c>
      <c r="D86" s="83">
        <v>1000</v>
      </c>
      <c r="E86" s="83">
        <v>1250</v>
      </c>
      <c r="F86" s="83">
        <v>1500</v>
      </c>
    </row>
    <row r="87" spans="1:6" x14ac:dyDescent="0.2">
      <c r="A87" s="84" t="s">
        <v>1391</v>
      </c>
      <c r="B87" s="83">
        <v>500</v>
      </c>
      <c r="C87" s="83">
        <v>750</v>
      </c>
      <c r="D87" s="83">
        <v>1000</v>
      </c>
      <c r="E87" s="83">
        <v>1250</v>
      </c>
      <c r="F87" s="83">
        <v>1500</v>
      </c>
    </row>
    <row r="88" spans="1:6" x14ac:dyDescent="0.2">
      <c r="A88" s="84" t="s">
        <v>1392</v>
      </c>
      <c r="B88" s="83">
        <v>0</v>
      </c>
      <c r="C88" s="83">
        <v>0</v>
      </c>
      <c r="D88" s="83">
        <v>0</v>
      </c>
      <c r="E88" s="83">
        <v>0</v>
      </c>
      <c r="F88" s="83">
        <v>0</v>
      </c>
    </row>
    <row r="89" spans="1:6" x14ac:dyDescent="0.2">
      <c r="A89" s="84" t="s">
        <v>1082</v>
      </c>
      <c r="B89" s="83">
        <v>0</v>
      </c>
      <c r="C89" s="83">
        <v>0</v>
      </c>
      <c r="D89" s="83">
        <v>0</v>
      </c>
      <c r="E89" s="83">
        <v>0</v>
      </c>
      <c r="F89" s="83">
        <v>0</v>
      </c>
    </row>
    <row r="90" spans="1:6" x14ac:dyDescent="0.2">
      <c r="A90" s="84" t="s">
        <v>1084</v>
      </c>
      <c r="B90" s="83">
        <v>0</v>
      </c>
      <c r="C90" s="83">
        <v>0</v>
      </c>
      <c r="D90" s="83">
        <v>0</v>
      </c>
      <c r="E90" s="83">
        <v>0</v>
      </c>
      <c r="F90" s="83">
        <v>0</v>
      </c>
    </row>
    <row r="91" spans="1:6" x14ac:dyDescent="0.2">
      <c r="A91" s="84" t="s">
        <v>1085</v>
      </c>
      <c r="B91" s="83">
        <v>0</v>
      </c>
      <c r="C91" s="83">
        <v>0</v>
      </c>
      <c r="D91" s="83">
        <v>0</v>
      </c>
      <c r="E91" s="83">
        <v>0</v>
      </c>
      <c r="F91" s="83">
        <v>0</v>
      </c>
    </row>
    <row r="92" spans="1:6" x14ac:dyDescent="0.2">
      <c r="A92" s="84" t="s">
        <v>1086</v>
      </c>
      <c r="B92" s="83">
        <v>500</v>
      </c>
      <c r="C92" s="83">
        <v>750</v>
      </c>
      <c r="D92" s="83">
        <v>1000</v>
      </c>
      <c r="E92" s="83">
        <v>1250</v>
      </c>
      <c r="F92" s="83">
        <v>1500</v>
      </c>
    </row>
    <row r="93" spans="1:6" ht="25.5" x14ac:dyDescent="0.2">
      <c r="A93" s="84" t="s">
        <v>1087</v>
      </c>
      <c r="B93" s="83">
        <v>500</v>
      </c>
      <c r="C93" s="83">
        <v>750</v>
      </c>
      <c r="D93" s="83">
        <v>1000</v>
      </c>
      <c r="E93" s="83">
        <v>1250</v>
      </c>
      <c r="F93" s="83">
        <v>1500</v>
      </c>
    </row>
    <row r="94" spans="1:6" x14ac:dyDescent="0.2">
      <c r="A94" s="84" t="s">
        <v>1088</v>
      </c>
      <c r="B94" s="83">
        <v>0</v>
      </c>
      <c r="C94" s="83">
        <v>0</v>
      </c>
      <c r="D94" s="83">
        <v>0</v>
      </c>
      <c r="E94" s="83">
        <v>0</v>
      </c>
      <c r="F94" s="83">
        <v>0</v>
      </c>
    </row>
    <row r="95" spans="1:6" x14ac:dyDescent="0.2">
      <c r="A95" s="84" t="s">
        <v>1089</v>
      </c>
      <c r="B95" s="83">
        <v>500</v>
      </c>
      <c r="C95" s="83">
        <v>750</v>
      </c>
      <c r="D95" s="83">
        <v>1000</v>
      </c>
      <c r="E95" s="83">
        <v>1250</v>
      </c>
      <c r="F95" s="83">
        <v>1500</v>
      </c>
    </row>
    <row r="96" spans="1:6" x14ac:dyDescent="0.2">
      <c r="A96" s="84" t="s">
        <v>1090</v>
      </c>
      <c r="B96" s="83">
        <v>500</v>
      </c>
      <c r="C96" s="83">
        <v>750</v>
      </c>
      <c r="D96" s="83">
        <v>1000</v>
      </c>
      <c r="E96" s="83">
        <v>1250</v>
      </c>
      <c r="F96" s="83">
        <v>1500</v>
      </c>
    </row>
    <row r="97" spans="1:6" ht="25.5" x14ac:dyDescent="0.2">
      <c r="A97" s="84" t="s">
        <v>1091</v>
      </c>
      <c r="B97" s="83">
        <v>0</v>
      </c>
      <c r="C97" s="83">
        <v>0</v>
      </c>
      <c r="D97" s="83">
        <v>0</v>
      </c>
      <c r="E97" s="83">
        <v>0</v>
      </c>
      <c r="F97" s="83">
        <v>0</v>
      </c>
    </row>
    <row r="98" spans="1:6" ht="15" x14ac:dyDescent="0.25">
      <c r="A98" s="87" t="s">
        <v>284</v>
      </c>
      <c r="B98" s="83">
        <v>0</v>
      </c>
      <c r="C98" s="83">
        <v>217500</v>
      </c>
      <c r="D98" s="83">
        <v>327500</v>
      </c>
      <c r="E98" s="83">
        <v>378000</v>
      </c>
      <c r="F98" s="83">
        <v>403500</v>
      </c>
    </row>
    <row r="99" spans="1:6" x14ac:dyDescent="0.2">
      <c r="A99" s="84" t="s">
        <v>1093</v>
      </c>
      <c r="B99" s="83">
        <v>0</v>
      </c>
      <c r="C99" s="83">
        <v>2000</v>
      </c>
      <c r="D99" s="83">
        <v>2500</v>
      </c>
      <c r="E99" s="83">
        <v>3000</v>
      </c>
      <c r="F99" s="83">
        <v>3500</v>
      </c>
    </row>
    <row r="100" spans="1:6" x14ac:dyDescent="0.2">
      <c r="A100" s="84" t="s">
        <v>1094</v>
      </c>
      <c r="B100" s="83">
        <v>0</v>
      </c>
      <c r="C100" s="83">
        <v>42500</v>
      </c>
      <c r="D100" s="83">
        <v>65000</v>
      </c>
      <c r="E100" s="83">
        <v>75000</v>
      </c>
      <c r="F100" s="83">
        <v>80000</v>
      </c>
    </row>
    <row r="101" spans="1:6" x14ac:dyDescent="0.2">
      <c r="A101" s="84" t="s">
        <v>1095</v>
      </c>
      <c r="B101" s="83">
        <v>0</v>
      </c>
      <c r="C101" s="83">
        <v>42500</v>
      </c>
      <c r="D101" s="83">
        <v>65000</v>
      </c>
      <c r="E101" s="83">
        <v>75000</v>
      </c>
      <c r="F101" s="83">
        <v>80000</v>
      </c>
    </row>
    <row r="102" spans="1:6" x14ac:dyDescent="0.2">
      <c r="A102" s="84" t="s">
        <v>1096</v>
      </c>
      <c r="B102" s="83">
        <v>0</v>
      </c>
      <c r="C102" s="83">
        <v>42500</v>
      </c>
      <c r="D102" s="83">
        <v>65000</v>
      </c>
      <c r="E102" s="83">
        <v>75000</v>
      </c>
      <c r="F102" s="83">
        <v>80000</v>
      </c>
    </row>
    <row r="103" spans="1:6" x14ac:dyDescent="0.2">
      <c r="A103" s="84" t="s">
        <v>1097</v>
      </c>
      <c r="B103" s="83">
        <v>0</v>
      </c>
      <c r="C103" s="83">
        <v>42500</v>
      </c>
      <c r="D103" s="83">
        <v>65000</v>
      </c>
      <c r="E103" s="83">
        <v>75000</v>
      </c>
      <c r="F103" s="83">
        <v>80000</v>
      </c>
    </row>
    <row r="104" spans="1:6" x14ac:dyDescent="0.2">
      <c r="A104" s="84" t="s">
        <v>1098</v>
      </c>
      <c r="B104" s="83">
        <v>0</v>
      </c>
      <c r="C104" s="83">
        <v>3000</v>
      </c>
      <c r="D104" s="83">
        <v>0</v>
      </c>
      <c r="E104" s="83">
        <v>0</v>
      </c>
      <c r="F104" s="83">
        <v>0</v>
      </c>
    </row>
    <row r="105" spans="1:6" x14ac:dyDescent="0.2">
      <c r="A105" s="84" t="s">
        <v>1099</v>
      </c>
      <c r="B105" s="83">
        <v>0</v>
      </c>
      <c r="C105" s="83">
        <v>0</v>
      </c>
      <c r="D105" s="83">
        <v>0</v>
      </c>
      <c r="E105" s="83">
        <v>0</v>
      </c>
      <c r="F105" s="83">
        <v>0</v>
      </c>
    </row>
    <row r="106" spans="1:6" x14ac:dyDescent="0.2">
      <c r="A106" s="84" t="s">
        <v>1100</v>
      </c>
      <c r="B106" s="83">
        <v>0</v>
      </c>
      <c r="C106" s="83">
        <v>0</v>
      </c>
      <c r="D106" s="83">
        <v>0</v>
      </c>
      <c r="E106" s="83">
        <v>0</v>
      </c>
      <c r="F106" s="83">
        <v>0</v>
      </c>
    </row>
    <row r="107" spans="1:6" x14ac:dyDescent="0.2">
      <c r="A107" s="84" t="s">
        <v>1101</v>
      </c>
      <c r="B107" s="83">
        <v>0</v>
      </c>
      <c r="C107" s="83">
        <v>42500</v>
      </c>
      <c r="D107" s="83">
        <v>65000</v>
      </c>
      <c r="E107" s="83">
        <v>75000</v>
      </c>
      <c r="F107" s="83">
        <v>80000</v>
      </c>
    </row>
    <row r="108" spans="1:6" x14ac:dyDescent="0.2">
      <c r="A108" s="82" t="s">
        <v>312</v>
      </c>
      <c r="B108" s="83">
        <v>2700</v>
      </c>
      <c r="C108" s="83">
        <v>44250</v>
      </c>
      <c r="D108" s="83">
        <v>55550</v>
      </c>
      <c r="E108" s="83">
        <v>66850</v>
      </c>
      <c r="F108" s="83">
        <v>78400</v>
      </c>
    </row>
    <row r="109" spans="1:6" ht="15" x14ac:dyDescent="0.25">
      <c r="A109" s="87" t="s">
        <v>314</v>
      </c>
      <c r="B109" s="83">
        <v>1200</v>
      </c>
      <c r="C109" s="83">
        <v>1750</v>
      </c>
      <c r="D109" s="83">
        <v>2050</v>
      </c>
      <c r="E109" s="83">
        <v>2350</v>
      </c>
      <c r="F109" s="83">
        <v>2900</v>
      </c>
    </row>
    <row r="110" spans="1:6" ht="25.5" x14ac:dyDescent="0.2">
      <c r="A110" s="84" t="s">
        <v>1112</v>
      </c>
      <c r="B110" s="83">
        <v>0</v>
      </c>
      <c r="C110" s="83">
        <v>0</v>
      </c>
      <c r="D110" s="83">
        <v>0</v>
      </c>
      <c r="E110" s="83">
        <v>0</v>
      </c>
      <c r="F110" s="83">
        <v>0</v>
      </c>
    </row>
    <row r="111" spans="1:6" x14ac:dyDescent="0.2">
      <c r="A111" s="84" t="s">
        <v>1113</v>
      </c>
      <c r="B111" s="83">
        <v>0</v>
      </c>
      <c r="C111" s="83">
        <v>0</v>
      </c>
      <c r="D111" s="83">
        <v>0</v>
      </c>
      <c r="E111" s="83">
        <v>0</v>
      </c>
      <c r="F111" s="83">
        <v>0</v>
      </c>
    </row>
    <row r="112" spans="1:6" ht="25.5" x14ac:dyDescent="0.2">
      <c r="A112" s="84" t="s">
        <v>1114</v>
      </c>
      <c r="B112" s="83">
        <v>0</v>
      </c>
      <c r="C112" s="83">
        <v>0</v>
      </c>
      <c r="D112" s="83">
        <v>0</v>
      </c>
      <c r="E112" s="83">
        <v>0</v>
      </c>
      <c r="F112" s="83">
        <v>0</v>
      </c>
    </row>
    <row r="113" spans="1:6" x14ac:dyDescent="0.2">
      <c r="A113" s="84" t="s">
        <v>1115</v>
      </c>
      <c r="B113" s="83">
        <v>0</v>
      </c>
      <c r="C113" s="83">
        <v>0</v>
      </c>
      <c r="D113" s="83">
        <v>0</v>
      </c>
      <c r="E113" s="83">
        <v>0</v>
      </c>
      <c r="F113" s="83">
        <v>0</v>
      </c>
    </row>
    <row r="114" spans="1:6" ht="25.5" x14ac:dyDescent="0.2">
      <c r="A114" s="84" t="s">
        <v>1116</v>
      </c>
      <c r="B114" s="83">
        <v>0</v>
      </c>
      <c r="C114" s="83">
        <v>0</v>
      </c>
      <c r="D114" s="83">
        <v>0</v>
      </c>
      <c r="E114" s="83">
        <v>0</v>
      </c>
      <c r="F114" s="83">
        <v>0</v>
      </c>
    </row>
    <row r="115" spans="1:6" x14ac:dyDescent="0.2">
      <c r="A115" s="84" t="s">
        <v>1117</v>
      </c>
      <c r="B115" s="83">
        <v>0</v>
      </c>
      <c r="C115" s="83">
        <v>0</v>
      </c>
      <c r="D115" s="83">
        <v>0</v>
      </c>
      <c r="E115" s="83">
        <v>0</v>
      </c>
      <c r="F115" s="83">
        <v>0</v>
      </c>
    </row>
    <row r="116" spans="1:6" x14ac:dyDescent="0.2">
      <c r="A116" s="84" t="s">
        <v>1118</v>
      </c>
      <c r="B116" s="83">
        <v>0</v>
      </c>
      <c r="C116" s="83">
        <v>0</v>
      </c>
      <c r="D116" s="83">
        <v>0</v>
      </c>
      <c r="E116" s="83">
        <v>0</v>
      </c>
      <c r="F116" s="83">
        <v>0</v>
      </c>
    </row>
    <row r="117" spans="1:6" x14ac:dyDescent="0.2">
      <c r="A117" s="84" t="s">
        <v>1119</v>
      </c>
      <c r="B117" s="83">
        <v>0</v>
      </c>
      <c r="C117" s="83">
        <v>0</v>
      </c>
      <c r="D117" s="83">
        <v>0</v>
      </c>
      <c r="E117" s="83">
        <v>0</v>
      </c>
      <c r="F117" s="83">
        <v>0</v>
      </c>
    </row>
    <row r="118" spans="1:6" x14ac:dyDescent="0.2">
      <c r="A118" s="84" t="s">
        <v>1120</v>
      </c>
      <c r="B118" s="83">
        <v>0</v>
      </c>
      <c r="C118" s="83">
        <v>0</v>
      </c>
      <c r="D118" s="83">
        <v>0</v>
      </c>
      <c r="E118" s="83">
        <v>0</v>
      </c>
      <c r="F118" s="83">
        <v>0</v>
      </c>
    </row>
    <row r="119" spans="1:6" x14ac:dyDescent="0.2">
      <c r="A119" s="84" t="s">
        <v>1121</v>
      </c>
      <c r="B119" s="83">
        <v>0</v>
      </c>
      <c r="C119" s="83">
        <v>0</v>
      </c>
      <c r="D119" s="83">
        <v>0</v>
      </c>
      <c r="E119" s="83">
        <v>0</v>
      </c>
      <c r="F119" s="83">
        <v>0</v>
      </c>
    </row>
    <row r="120" spans="1:6" x14ac:dyDescent="0.2">
      <c r="A120" s="84" t="s">
        <v>1102</v>
      </c>
      <c r="B120" s="83">
        <v>1000</v>
      </c>
      <c r="C120" s="83">
        <v>1500</v>
      </c>
      <c r="D120" s="83">
        <v>1750</v>
      </c>
      <c r="E120" s="83">
        <v>2000</v>
      </c>
      <c r="F120" s="83">
        <v>2500</v>
      </c>
    </row>
    <row r="121" spans="1:6" x14ac:dyDescent="0.2">
      <c r="A121" s="84" t="s">
        <v>1122</v>
      </c>
      <c r="B121" s="83">
        <v>0</v>
      </c>
      <c r="C121" s="83">
        <v>0</v>
      </c>
      <c r="D121" s="83">
        <v>0</v>
      </c>
      <c r="E121" s="83">
        <v>0</v>
      </c>
      <c r="F121" s="83">
        <v>0</v>
      </c>
    </row>
    <row r="122" spans="1:6" ht="25.5" x14ac:dyDescent="0.2">
      <c r="A122" s="84" t="s">
        <v>1123</v>
      </c>
      <c r="B122" s="83">
        <v>0</v>
      </c>
      <c r="C122" s="83">
        <v>0</v>
      </c>
      <c r="D122" s="83">
        <v>0</v>
      </c>
      <c r="E122" s="83">
        <v>0</v>
      </c>
      <c r="F122" s="83">
        <v>0</v>
      </c>
    </row>
    <row r="123" spans="1:6" ht="25.5" x14ac:dyDescent="0.2">
      <c r="A123" s="84" t="s">
        <v>1124</v>
      </c>
      <c r="B123" s="83">
        <v>0</v>
      </c>
      <c r="C123" s="83">
        <v>0</v>
      </c>
      <c r="D123" s="83">
        <v>0</v>
      </c>
      <c r="E123" s="83">
        <v>0</v>
      </c>
      <c r="F123" s="83">
        <v>0</v>
      </c>
    </row>
    <row r="124" spans="1:6" ht="25.5" x14ac:dyDescent="0.2">
      <c r="A124" s="84" t="s">
        <v>1125</v>
      </c>
      <c r="B124" s="83">
        <v>0</v>
      </c>
      <c r="C124" s="83">
        <v>0</v>
      </c>
      <c r="D124" s="83">
        <v>0</v>
      </c>
      <c r="E124" s="83">
        <v>0</v>
      </c>
      <c r="F124" s="83">
        <v>0</v>
      </c>
    </row>
    <row r="125" spans="1:6" x14ac:dyDescent="0.2">
      <c r="A125" s="84" t="s">
        <v>1126</v>
      </c>
      <c r="B125" s="83">
        <v>0</v>
      </c>
      <c r="C125" s="83">
        <v>0</v>
      </c>
      <c r="D125" s="83">
        <v>0</v>
      </c>
      <c r="E125" s="83">
        <v>0</v>
      </c>
      <c r="F125" s="83">
        <v>0</v>
      </c>
    </row>
    <row r="126" spans="1:6" x14ac:dyDescent="0.2">
      <c r="A126" s="84" t="s">
        <v>1127</v>
      </c>
      <c r="B126" s="83">
        <v>0</v>
      </c>
      <c r="C126" s="83">
        <v>0</v>
      </c>
      <c r="D126" s="83">
        <v>0</v>
      </c>
      <c r="E126" s="83">
        <v>0</v>
      </c>
      <c r="F126" s="83">
        <v>0</v>
      </c>
    </row>
    <row r="127" spans="1:6" x14ac:dyDescent="0.2">
      <c r="A127" s="84" t="s">
        <v>1128</v>
      </c>
      <c r="B127" s="83">
        <v>0</v>
      </c>
      <c r="C127" s="83">
        <v>0</v>
      </c>
      <c r="D127" s="83">
        <v>0</v>
      </c>
      <c r="E127" s="83">
        <v>0</v>
      </c>
      <c r="F127" s="83">
        <v>0</v>
      </c>
    </row>
    <row r="128" spans="1:6" x14ac:dyDescent="0.2">
      <c r="A128" s="84" t="s">
        <v>1104</v>
      </c>
      <c r="B128" s="83">
        <v>200</v>
      </c>
      <c r="C128" s="83">
        <v>250</v>
      </c>
      <c r="D128" s="83">
        <v>300</v>
      </c>
      <c r="E128" s="83">
        <v>350</v>
      </c>
      <c r="F128" s="83">
        <v>400</v>
      </c>
    </row>
    <row r="129" spans="1:6" x14ac:dyDescent="0.2">
      <c r="A129" s="84" t="s">
        <v>1105</v>
      </c>
      <c r="B129" s="83">
        <v>0</v>
      </c>
      <c r="C129" s="83">
        <v>0</v>
      </c>
      <c r="D129" s="83">
        <v>0</v>
      </c>
      <c r="E129" s="83">
        <v>0</v>
      </c>
      <c r="F129" s="83">
        <v>0</v>
      </c>
    </row>
    <row r="130" spans="1:6" x14ac:dyDescent="0.2">
      <c r="A130" s="84" t="s">
        <v>1106</v>
      </c>
      <c r="B130" s="83">
        <v>0</v>
      </c>
      <c r="C130" s="83">
        <v>0</v>
      </c>
      <c r="D130" s="83">
        <v>0</v>
      </c>
      <c r="E130" s="83">
        <v>0</v>
      </c>
      <c r="F130" s="83">
        <v>0</v>
      </c>
    </row>
    <row r="131" spans="1:6" x14ac:dyDescent="0.2">
      <c r="A131" s="84" t="s">
        <v>1107</v>
      </c>
      <c r="B131" s="83">
        <v>0</v>
      </c>
      <c r="C131" s="83">
        <v>0</v>
      </c>
      <c r="D131" s="83">
        <v>0</v>
      </c>
      <c r="E131" s="83">
        <v>0</v>
      </c>
      <c r="F131" s="83">
        <v>0</v>
      </c>
    </row>
    <row r="132" spans="1:6" ht="25.5" x14ac:dyDescent="0.2">
      <c r="A132" s="84" t="s">
        <v>1108</v>
      </c>
      <c r="B132" s="83">
        <v>0</v>
      </c>
      <c r="C132" s="83">
        <v>0</v>
      </c>
      <c r="D132" s="83">
        <v>0</v>
      </c>
      <c r="E132" s="83">
        <v>0</v>
      </c>
      <c r="F132" s="83">
        <v>0</v>
      </c>
    </row>
    <row r="133" spans="1:6" x14ac:dyDescent="0.2">
      <c r="A133" s="84" t="s">
        <v>1109</v>
      </c>
      <c r="B133" s="83">
        <v>0</v>
      </c>
      <c r="C133" s="83">
        <v>0</v>
      </c>
      <c r="D133" s="83">
        <v>0</v>
      </c>
      <c r="E133" s="83">
        <v>0</v>
      </c>
      <c r="F133" s="83">
        <v>0</v>
      </c>
    </row>
    <row r="134" spans="1:6" x14ac:dyDescent="0.2">
      <c r="A134" s="84" t="s">
        <v>1110</v>
      </c>
      <c r="B134" s="83">
        <v>0</v>
      </c>
      <c r="C134" s="83">
        <v>0</v>
      </c>
      <c r="D134" s="83">
        <v>0</v>
      </c>
      <c r="E134" s="83">
        <v>0</v>
      </c>
      <c r="F134" s="83">
        <v>0</v>
      </c>
    </row>
    <row r="135" spans="1:6" ht="15.75" customHeight="1" x14ac:dyDescent="0.2">
      <c r="A135" s="84" t="s">
        <v>1111</v>
      </c>
      <c r="B135" s="83">
        <v>0</v>
      </c>
      <c r="C135" s="83">
        <v>0</v>
      </c>
      <c r="D135" s="83">
        <v>0</v>
      </c>
      <c r="E135" s="83">
        <v>0</v>
      </c>
      <c r="F135" s="83">
        <v>0</v>
      </c>
    </row>
    <row r="136" spans="1:6" ht="15" x14ac:dyDescent="0.25">
      <c r="A136" s="87" t="s">
        <v>319</v>
      </c>
      <c r="B136" s="83">
        <v>1000</v>
      </c>
      <c r="C136" s="83">
        <v>41500</v>
      </c>
      <c r="D136" s="83">
        <v>52000</v>
      </c>
      <c r="E136" s="83">
        <v>62500</v>
      </c>
      <c r="F136" s="83">
        <v>73000</v>
      </c>
    </row>
    <row r="137" spans="1:6" x14ac:dyDescent="0.2">
      <c r="A137" s="84" t="s">
        <v>1103</v>
      </c>
      <c r="B137" s="83">
        <v>0</v>
      </c>
      <c r="C137" s="83">
        <v>40000</v>
      </c>
      <c r="D137" s="83">
        <v>50000</v>
      </c>
      <c r="E137" s="83">
        <v>60000</v>
      </c>
      <c r="F137" s="83">
        <v>70000</v>
      </c>
    </row>
    <row r="138" spans="1:6" x14ac:dyDescent="0.2">
      <c r="A138" s="84" t="s">
        <v>1129</v>
      </c>
      <c r="B138" s="83">
        <v>1000</v>
      </c>
      <c r="C138" s="83">
        <v>1500</v>
      </c>
      <c r="D138" s="83">
        <v>2000</v>
      </c>
      <c r="E138" s="83">
        <v>2500</v>
      </c>
      <c r="F138" s="83">
        <v>3000</v>
      </c>
    </row>
    <row r="139" spans="1:6" ht="15" x14ac:dyDescent="0.25">
      <c r="A139" s="87" t="s">
        <v>395</v>
      </c>
      <c r="B139" s="83">
        <v>500</v>
      </c>
      <c r="C139" s="83">
        <v>1000</v>
      </c>
      <c r="D139" s="83">
        <v>1500</v>
      </c>
      <c r="E139" s="83">
        <v>2000</v>
      </c>
      <c r="F139" s="83">
        <v>2500</v>
      </c>
    </row>
    <row r="140" spans="1:6" x14ac:dyDescent="0.2">
      <c r="A140" s="84" t="s">
        <v>1130</v>
      </c>
      <c r="B140" s="83">
        <v>0</v>
      </c>
      <c r="C140" s="83">
        <v>0</v>
      </c>
      <c r="D140" s="83">
        <v>0</v>
      </c>
      <c r="E140" s="83">
        <v>0</v>
      </c>
      <c r="F140" s="83">
        <v>0</v>
      </c>
    </row>
    <row r="141" spans="1:6" ht="25.5" x14ac:dyDescent="0.2">
      <c r="A141" s="84" t="s">
        <v>1131</v>
      </c>
      <c r="B141" s="83">
        <v>500</v>
      </c>
      <c r="C141" s="83">
        <v>1000</v>
      </c>
      <c r="D141" s="83">
        <v>1500</v>
      </c>
      <c r="E141" s="83">
        <v>2000</v>
      </c>
      <c r="F141" s="83">
        <v>2500</v>
      </c>
    </row>
    <row r="142" spans="1:6" ht="25.5" x14ac:dyDescent="0.2">
      <c r="A142" s="84" t="s">
        <v>1132</v>
      </c>
      <c r="B142" s="83">
        <v>0</v>
      </c>
      <c r="C142" s="83">
        <v>0</v>
      </c>
      <c r="D142" s="83">
        <v>0</v>
      </c>
      <c r="E142" s="83">
        <v>0</v>
      </c>
      <c r="F142" s="83">
        <v>0</v>
      </c>
    </row>
    <row r="143" spans="1:6" x14ac:dyDescent="0.2">
      <c r="A143" s="84" t="s">
        <v>1133</v>
      </c>
      <c r="B143" s="83">
        <v>0</v>
      </c>
      <c r="C143" s="83">
        <v>0</v>
      </c>
      <c r="D143" s="83">
        <v>0</v>
      </c>
      <c r="E143" s="83">
        <v>0</v>
      </c>
      <c r="F143" s="83">
        <v>0</v>
      </c>
    </row>
    <row r="144" spans="1:6" x14ac:dyDescent="0.2">
      <c r="A144" s="84" t="s">
        <v>1134</v>
      </c>
      <c r="B144" s="83">
        <v>0</v>
      </c>
      <c r="C144" s="83">
        <v>0</v>
      </c>
      <c r="D144" s="83">
        <v>0</v>
      </c>
      <c r="E144" s="83">
        <v>0</v>
      </c>
      <c r="F144" s="83">
        <v>0</v>
      </c>
    </row>
    <row r="145" spans="1:6" x14ac:dyDescent="0.2">
      <c r="A145" s="84" t="s">
        <v>1386</v>
      </c>
      <c r="B145" s="83">
        <v>0</v>
      </c>
      <c r="C145" s="83">
        <v>0</v>
      </c>
      <c r="D145" s="83">
        <v>0</v>
      </c>
      <c r="E145" s="83">
        <v>0</v>
      </c>
      <c r="F145" s="83">
        <v>0</v>
      </c>
    </row>
    <row r="146" spans="1:6" x14ac:dyDescent="0.2">
      <c r="A146" s="82" t="s">
        <v>163</v>
      </c>
      <c r="B146" s="83">
        <v>6000</v>
      </c>
      <c r="C146" s="83">
        <v>124200</v>
      </c>
      <c r="D146" s="83">
        <v>338500</v>
      </c>
      <c r="E146" s="83">
        <v>340500</v>
      </c>
      <c r="F146" s="83">
        <v>346051</v>
      </c>
    </row>
    <row r="147" spans="1:6" ht="15" x14ac:dyDescent="0.25">
      <c r="A147" s="87" t="s">
        <v>425</v>
      </c>
      <c r="B147" s="83">
        <v>0</v>
      </c>
      <c r="C147" s="83">
        <v>100000</v>
      </c>
      <c r="D147" s="83">
        <v>240000</v>
      </c>
      <c r="E147" s="83">
        <v>255000</v>
      </c>
      <c r="F147" s="83">
        <v>258551</v>
      </c>
    </row>
    <row r="148" spans="1:6" x14ac:dyDescent="0.2">
      <c r="A148" s="84" t="s">
        <v>1153</v>
      </c>
      <c r="B148" s="83">
        <v>0</v>
      </c>
      <c r="C148" s="83">
        <v>0</v>
      </c>
      <c r="D148" s="83">
        <v>50000</v>
      </c>
      <c r="E148" s="83">
        <v>50000</v>
      </c>
      <c r="F148" s="83">
        <v>50000</v>
      </c>
    </row>
    <row r="149" spans="1:6" x14ac:dyDescent="0.2">
      <c r="A149" s="84" t="s">
        <v>1154</v>
      </c>
      <c r="B149" s="83">
        <v>0</v>
      </c>
      <c r="C149" s="83">
        <v>0</v>
      </c>
      <c r="D149" s="83">
        <v>50000</v>
      </c>
      <c r="E149" s="83">
        <v>50000</v>
      </c>
      <c r="F149" s="83">
        <v>50000</v>
      </c>
    </row>
    <row r="150" spans="1:6" x14ac:dyDescent="0.2">
      <c r="A150" s="84" t="s">
        <v>1138</v>
      </c>
      <c r="B150" s="83">
        <v>0</v>
      </c>
      <c r="C150" s="83">
        <v>0</v>
      </c>
      <c r="D150" s="83">
        <v>0</v>
      </c>
      <c r="E150" s="83">
        <v>0</v>
      </c>
      <c r="F150" s="83">
        <v>0</v>
      </c>
    </row>
    <row r="151" spans="1:6" ht="25.5" x14ac:dyDescent="0.2">
      <c r="A151" s="84" t="s">
        <v>1139</v>
      </c>
      <c r="B151" s="83">
        <v>0</v>
      </c>
      <c r="C151" s="83">
        <v>0</v>
      </c>
      <c r="D151" s="83">
        <v>0</v>
      </c>
      <c r="E151" s="83">
        <v>0</v>
      </c>
      <c r="F151" s="83">
        <v>0</v>
      </c>
    </row>
    <row r="152" spans="1:6" ht="14.25" customHeight="1" x14ac:dyDescent="0.2">
      <c r="A152" s="84" t="s">
        <v>1140</v>
      </c>
      <c r="B152" s="83">
        <v>0</v>
      </c>
      <c r="C152" s="83">
        <v>0</v>
      </c>
      <c r="D152" s="83">
        <v>0</v>
      </c>
      <c r="E152" s="83">
        <v>0</v>
      </c>
      <c r="F152" s="83">
        <v>0</v>
      </c>
    </row>
    <row r="153" spans="1:6" x14ac:dyDescent="0.2">
      <c r="A153" s="84" t="s">
        <v>1147</v>
      </c>
      <c r="B153" s="83">
        <v>0</v>
      </c>
      <c r="C153" s="83">
        <v>0</v>
      </c>
      <c r="D153" s="83">
        <v>0</v>
      </c>
      <c r="E153" s="83">
        <v>0</v>
      </c>
      <c r="F153" s="83">
        <v>0</v>
      </c>
    </row>
    <row r="154" spans="1:6" x14ac:dyDescent="0.2">
      <c r="A154" s="84" t="s">
        <v>1148</v>
      </c>
      <c r="B154" s="83">
        <v>0</v>
      </c>
      <c r="C154" s="83">
        <v>20000</v>
      </c>
      <c r="D154" s="83">
        <v>25000</v>
      </c>
      <c r="E154" s="83">
        <v>30000</v>
      </c>
      <c r="F154" s="83">
        <v>35000</v>
      </c>
    </row>
    <row r="155" spans="1:6" x14ac:dyDescent="0.2">
      <c r="A155" s="84" t="s">
        <v>1149</v>
      </c>
      <c r="B155" s="83">
        <v>0</v>
      </c>
      <c r="C155" s="83">
        <v>0</v>
      </c>
      <c r="D155" s="83">
        <v>35000</v>
      </c>
      <c r="E155" s="83">
        <v>40000</v>
      </c>
      <c r="F155" s="83">
        <v>45000</v>
      </c>
    </row>
    <row r="156" spans="1:6" ht="25.5" x14ac:dyDescent="0.2">
      <c r="A156" s="84" t="s">
        <v>1150</v>
      </c>
      <c r="B156" s="83">
        <v>0</v>
      </c>
      <c r="C156" s="83">
        <v>0</v>
      </c>
      <c r="D156" s="83">
        <v>0</v>
      </c>
      <c r="E156" s="83">
        <v>0</v>
      </c>
      <c r="F156" s="83">
        <v>0</v>
      </c>
    </row>
    <row r="157" spans="1:6" x14ac:dyDescent="0.2">
      <c r="A157" s="84" t="s">
        <v>1151</v>
      </c>
      <c r="B157" s="83">
        <v>0</v>
      </c>
      <c r="C157" s="83">
        <v>30000</v>
      </c>
      <c r="D157" s="83">
        <v>30000</v>
      </c>
      <c r="E157" s="83">
        <v>30000</v>
      </c>
      <c r="F157" s="83">
        <v>30000</v>
      </c>
    </row>
    <row r="158" spans="1:6" x14ac:dyDescent="0.2">
      <c r="A158" s="84" t="s">
        <v>1152</v>
      </c>
      <c r="B158" s="83">
        <v>0</v>
      </c>
      <c r="C158" s="83">
        <v>50000</v>
      </c>
      <c r="D158" s="83">
        <v>50000</v>
      </c>
      <c r="E158" s="83">
        <v>55000</v>
      </c>
      <c r="F158" s="83">
        <v>48551</v>
      </c>
    </row>
    <row r="159" spans="1:6" ht="15" x14ac:dyDescent="0.25">
      <c r="A159" s="87" t="s">
        <v>412</v>
      </c>
      <c r="B159" s="83">
        <v>2000</v>
      </c>
      <c r="C159" s="83">
        <v>13000</v>
      </c>
      <c r="D159" s="83">
        <v>55000</v>
      </c>
      <c r="E159" s="83">
        <v>21500</v>
      </c>
      <c r="F159" s="83">
        <v>8000</v>
      </c>
    </row>
    <row r="160" spans="1:6" x14ac:dyDescent="0.2">
      <c r="A160" s="84" t="s">
        <v>1135</v>
      </c>
      <c r="B160" s="83">
        <v>0</v>
      </c>
      <c r="C160" s="83">
        <v>0</v>
      </c>
      <c r="D160" s="83">
        <v>50000</v>
      </c>
      <c r="E160" s="83">
        <v>0</v>
      </c>
      <c r="F160" s="83">
        <v>0</v>
      </c>
    </row>
    <row r="161" spans="1:6" x14ac:dyDescent="0.2">
      <c r="A161" s="84" t="s">
        <v>1142</v>
      </c>
      <c r="B161" s="83">
        <v>0</v>
      </c>
      <c r="C161" s="83">
        <v>10000</v>
      </c>
      <c r="D161" s="83">
        <v>0</v>
      </c>
      <c r="E161" s="83">
        <v>15000</v>
      </c>
      <c r="F161" s="83">
        <v>0</v>
      </c>
    </row>
    <row r="162" spans="1:6" x14ac:dyDescent="0.2">
      <c r="A162" s="84" t="s">
        <v>1143</v>
      </c>
      <c r="B162" s="83">
        <v>0</v>
      </c>
      <c r="C162" s="83">
        <v>0</v>
      </c>
      <c r="D162" s="83">
        <v>0</v>
      </c>
      <c r="E162" s="83">
        <v>0</v>
      </c>
      <c r="F162" s="83">
        <v>0</v>
      </c>
    </row>
    <row r="163" spans="1:6" ht="25.5" x14ac:dyDescent="0.2">
      <c r="A163" s="84" t="s">
        <v>1144</v>
      </c>
      <c r="B163" s="83">
        <v>0</v>
      </c>
      <c r="C163" s="83">
        <v>0</v>
      </c>
      <c r="D163" s="83">
        <v>0</v>
      </c>
      <c r="E163" s="83">
        <v>0</v>
      </c>
      <c r="F163" s="83">
        <v>0</v>
      </c>
    </row>
    <row r="164" spans="1:6" ht="25.5" x14ac:dyDescent="0.2">
      <c r="A164" s="84" t="s">
        <v>1145</v>
      </c>
      <c r="B164" s="83">
        <v>1000</v>
      </c>
      <c r="C164" s="83">
        <v>1500</v>
      </c>
      <c r="D164" s="83">
        <v>2000</v>
      </c>
      <c r="E164" s="83">
        <v>2500</v>
      </c>
      <c r="F164" s="83">
        <v>3000</v>
      </c>
    </row>
    <row r="165" spans="1:6" ht="25.5" x14ac:dyDescent="0.2">
      <c r="A165" s="84" t="s">
        <v>1146</v>
      </c>
      <c r="B165" s="83">
        <v>1000</v>
      </c>
      <c r="C165" s="83">
        <v>1500</v>
      </c>
      <c r="D165" s="83">
        <v>2000</v>
      </c>
      <c r="E165" s="83">
        <v>2500</v>
      </c>
      <c r="F165" s="83">
        <v>3000</v>
      </c>
    </row>
    <row r="166" spans="1:6" x14ac:dyDescent="0.2">
      <c r="A166" s="84" t="s">
        <v>1155</v>
      </c>
      <c r="B166" s="83">
        <v>0</v>
      </c>
      <c r="C166" s="83">
        <v>0</v>
      </c>
      <c r="D166" s="83">
        <v>1000</v>
      </c>
      <c r="E166" s="83">
        <v>1500</v>
      </c>
      <c r="F166" s="83">
        <v>2000</v>
      </c>
    </row>
    <row r="167" spans="1:6" x14ac:dyDescent="0.2">
      <c r="A167" s="84" t="s">
        <v>1156</v>
      </c>
      <c r="B167" s="83">
        <v>0</v>
      </c>
      <c r="C167" s="83">
        <v>0</v>
      </c>
      <c r="D167" s="83">
        <v>0</v>
      </c>
      <c r="E167" s="83">
        <v>0</v>
      </c>
      <c r="F167" s="83">
        <v>0</v>
      </c>
    </row>
    <row r="168" spans="1:6" x14ac:dyDescent="0.2">
      <c r="A168" s="84" t="s">
        <v>1157</v>
      </c>
      <c r="B168" s="83">
        <v>0</v>
      </c>
      <c r="C168" s="83">
        <v>0</v>
      </c>
      <c r="D168" s="83">
        <v>0</v>
      </c>
      <c r="E168" s="83">
        <v>0</v>
      </c>
      <c r="F168" s="83">
        <v>0</v>
      </c>
    </row>
    <row r="169" spans="1:6" ht="15" x14ac:dyDescent="0.25">
      <c r="A169" s="87" t="s">
        <v>418</v>
      </c>
      <c r="B169" s="83">
        <v>4000</v>
      </c>
      <c r="C169" s="83">
        <v>5000</v>
      </c>
      <c r="D169" s="83">
        <v>9500</v>
      </c>
      <c r="E169" s="83">
        <v>10500</v>
      </c>
      <c r="F169" s="83">
        <v>11500</v>
      </c>
    </row>
    <row r="170" spans="1:6" x14ac:dyDescent="0.2">
      <c r="A170" s="84" t="s">
        <v>1164</v>
      </c>
      <c r="B170" s="83">
        <v>0</v>
      </c>
      <c r="C170" s="83">
        <v>0</v>
      </c>
      <c r="D170" s="83">
        <v>0</v>
      </c>
      <c r="E170" s="83">
        <v>0</v>
      </c>
      <c r="F170" s="83">
        <v>0</v>
      </c>
    </row>
    <row r="171" spans="1:6" x14ac:dyDescent="0.2">
      <c r="A171" s="84" t="s">
        <v>1165</v>
      </c>
      <c r="B171" s="83">
        <v>0</v>
      </c>
      <c r="C171" s="83">
        <v>0</v>
      </c>
      <c r="D171" s="83">
        <v>4000</v>
      </c>
      <c r="E171" s="83">
        <v>4500</v>
      </c>
      <c r="F171" s="83">
        <v>5000</v>
      </c>
    </row>
    <row r="172" spans="1:6" x14ac:dyDescent="0.2">
      <c r="A172" s="84" t="s">
        <v>1166</v>
      </c>
      <c r="B172" s="83">
        <v>0</v>
      </c>
      <c r="C172" s="83">
        <v>0</v>
      </c>
      <c r="D172" s="83">
        <v>0</v>
      </c>
      <c r="E172" s="83">
        <v>0</v>
      </c>
      <c r="F172" s="83">
        <v>0</v>
      </c>
    </row>
    <row r="173" spans="1:6" ht="25.5" x14ac:dyDescent="0.2">
      <c r="A173" s="84" t="s">
        <v>1167</v>
      </c>
      <c r="B173" s="83">
        <v>0</v>
      </c>
      <c r="C173" s="83">
        <v>0</v>
      </c>
      <c r="D173" s="83">
        <v>0</v>
      </c>
      <c r="E173" s="83">
        <v>0</v>
      </c>
      <c r="F173" s="83">
        <v>0</v>
      </c>
    </row>
    <row r="174" spans="1:6" x14ac:dyDescent="0.2">
      <c r="A174" s="84" t="s">
        <v>1168</v>
      </c>
      <c r="B174" s="83">
        <v>0</v>
      </c>
      <c r="C174" s="83">
        <v>0</v>
      </c>
      <c r="D174" s="83">
        <v>0</v>
      </c>
      <c r="E174" s="83">
        <v>0</v>
      </c>
      <c r="F174" s="83">
        <v>0</v>
      </c>
    </row>
    <row r="175" spans="1:6" ht="25.5" x14ac:dyDescent="0.2">
      <c r="A175" s="84" t="s">
        <v>1169</v>
      </c>
      <c r="B175" s="83">
        <v>0</v>
      </c>
      <c r="C175" s="83">
        <v>0</v>
      </c>
      <c r="D175" s="83">
        <v>0</v>
      </c>
      <c r="E175" s="83">
        <v>0</v>
      </c>
      <c r="F175" s="83">
        <v>0</v>
      </c>
    </row>
    <row r="176" spans="1:6" x14ac:dyDescent="0.2">
      <c r="A176" s="84" t="s">
        <v>1177</v>
      </c>
      <c r="B176" s="83">
        <v>0</v>
      </c>
      <c r="C176" s="83">
        <v>0</v>
      </c>
      <c r="D176" s="83">
        <v>0</v>
      </c>
      <c r="E176" s="83">
        <v>0</v>
      </c>
      <c r="F176" s="83">
        <v>0</v>
      </c>
    </row>
    <row r="177" spans="1:6" x14ac:dyDescent="0.2">
      <c r="A177" s="84" t="s">
        <v>1184</v>
      </c>
      <c r="B177" s="83">
        <v>0</v>
      </c>
      <c r="C177" s="83">
        <v>0</v>
      </c>
      <c r="D177" s="83">
        <v>0</v>
      </c>
      <c r="E177" s="83">
        <v>0</v>
      </c>
      <c r="F177" s="83">
        <v>0</v>
      </c>
    </row>
    <row r="178" spans="1:6" x14ac:dyDescent="0.2">
      <c r="A178" s="84" t="s">
        <v>1136</v>
      </c>
      <c r="B178" s="83">
        <v>0</v>
      </c>
      <c r="C178" s="83">
        <v>0</v>
      </c>
      <c r="D178" s="83">
        <v>0</v>
      </c>
      <c r="E178" s="83">
        <v>0</v>
      </c>
      <c r="F178" s="83">
        <v>0</v>
      </c>
    </row>
    <row r="179" spans="1:6" x14ac:dyDescent="0.2">
      <c r="A179" s="84" t="s">
        <v>1137</v>
      </c>
      <c r="B179" s="83">
        <v>0</v>
      </c>
      <c r="C179" s="83">
        <v>0</v>
      </c>
      <c r="D179" s="83">
        <v>0</v>
      </c>
      <c r="E179" s="83">
        <v>0</v>
      </c>
      <c r="F179" s="83">
        <v>0</v>
      </c>
    </row>
    <row r="180" spans="1:6" x14ac:dyDescent="0.2">
      <c r="A180" s="84" t="s">
        <v>1141</v>
      </c>
      <c r="B180" s="83">
        <v>0</v>
      </c>
      <c r="C180" s="83">
        <v>0</v>
      </c>
      <c r="D180" s="83">
        <v>0</v>
      </c>
      <c r="E180" s="83">
        <v>0</v>
      </c>
      <c r="F180" s="83">
        <v>0</v>
      </c>
    </row>
    <row r="181" spans="1:6" ht="25.5" x14ac:dyDescent="0.2">
      <c r="A181" s="84" t="s">
        <v>1158</v>
      </c>
      <c r="B181" s="83">
        <v>2000</v>
      </c>
      <c r="C181" s="83">
        <v>2500</v>
      </c>
      <c r="D181" s="83">
        <v>2750</v>
      </c>
      <c r="E181" s="83">
        <v>3000</v>
      </c>
      <c r="F181" s="83">
        <v>3250</v>
      </c>
    </row>
    <row r="182" spans="1:6" x14ac:dyDescent="0.2">
      <c r="A182" s="84" t="s">
        <v>1159</v>
      </c>
      <c r="B182" s="83">
        <v>0</v>
      </c>
      <c r="C182" s="83">
        <v>0</v>
      </c>
      <c r="D182" s="83">
        <v>0</v>
      </c>
      <c r="E182" s="83">
        <v>0</v>
      </c>
      <c r="F182" s="83">
        <v>0</v>
      </c>
    </row>
    <row r="183" spans="1:6" x14ac:dyDescent="0.2">
      <c r="A183" s="84" t="s">
        <v>1160</v>
      </c>
      <c r="B183" s="83">
        <v>0</v>
      </c>
      <c r="C183" s="83">
        <v>0</v>
      </c>
      <c r="D183" s="83">
        <v>0</v>
      </c>
      <c r="E183" s="83">
        <v>0</v>
      </c>
      <c r="F183" s="83">
        <v>0</v>
      </c>
    </row>
    <row r="184" spans="1:6" ht="15" customHeight="1" x14ac:dyDescent="0.2">
      <c r="A184" s="84" t="s">
        <v>1161</v>
      </c>
      <c r="B184" s="83">
        <v>0</v>
      </c>
      <c r="C184" s="83">
        <v>0</v>
      </c>
      <c r="D184" s="83">
        <v>0</v>
      </c>
      <c r="E184" s="83">
        <v>0</v>
      </c>
      <c r="F184" s="83">
        <v>0</v>
      </c>
    </row>
    <row r="185" spans="1:6" ht="25.5" x14ac:dyDescent="0.2">
      <c r="A185" s="84" t="s">
        <v>1162</v>
      </c>
      <c r="B185" s="83">
        <v>0</v>
      </c>
      <c r="C185" s="83">
        <v>0</v>
      </c>
      <c r="D185" s="83">
        <v>0</v>
      </c>
      <c r="E185" s="83">
        <v>0</v>
      </c>
      <c r="F185" s="83">
        <v>0</v>
      </c>
    </row>
    <row r="186" spans="1:6" x14ac:dyDescent="0.2">
      <c r="A186" s="84" t="s">
        <v>1163</v>
      </c>
      <c r="B186" s="83">
        <v>2000</v>
      </c>
      <c r="C186" s="83">
        <v>2500</v>
      </c>
      <c r="D186" s="83">
        <v>2750</v>
      </c>
      <c r="E186" s="83">
        <v>3000</v>
      </c>
      <c r="F186" s="83">
        <v>3250</v>
      </c>
    </row>
    <row r="187" spans="1:6" ht="15" x14ac:dyDescent="0.25">
      <c r="A187" s="87" t="s">
        <v>501</v>
      </c>
      <c r="B187" s="83">
        <v>0</v>
      </c>
      <c r="C187" s="83">
        <v>5200</v>
      </c>
      <c r="D187" s="83">
        <v>30000</v>
      </c>
      <c r="E187" s="83">
        <v>45500</v>
      </c>
      <c r="F187" s="83">
        <v>56000</v>
      </c>
    </row>
    <row r="188" spans="1:6" x14ac:dyDescent="0.2">
      <c r="A188" s="84" t="s">
        <v>1180</v>
      </c>
      <c r="B188" s="83">
        <v>0</v>
      </c>
      <c r="C188" s="83">
        <v>1500</v>
      </c>
      <c r="D188" s="83">
        <v>10000</v>
      </c>
      <c r="E188" s="83">
        <v>20000</v>
      </c>
      <c r="F188" s="83">
        <v>25000</v>
      </c>
    </row>
    <row r="189" spans="1:6" x14ac:dyDescent="0.2">
      <c r="A189" s="84" t="s">
        <v>1181</v>
      </c>
      <c r="B189" s="83">
        <v>0</v>
      </c>
      <c r="C189" s="83">
        <v>0</v>
      </c>
      <c r="D189" s="83">
        <v>0</v>
      </c>
      <c r="E189" s="83">
        <v>0</v>
      </c>
      <c r="F189" s="83">
        <v>0</v>
      </c>
    </row>
    <row r="190" spans="1:6" x14ac:dyDescent="0.2">
      <c r="A190" s="84" t="s">
        <v>1182</v>
      </c>
      <c r="B190" s="83">
        <v>0</v>
      </c>
      <c r="C190" s="83">
        <v>0</v>
      </c>
      <c r="D190" s="83">
        <v>5000</v>
      </c>
      <c r="E190" s="83">
        <v>7500</v>
      </c>
      <c r="F190" s="83">
        <v>10000</v>
      </c>
    </row>
    <row r="191" spans="1:6" x14ac:dyDescent="0.2">
      <c r="A191" s="84" t="s">
        <v>1183</v>
      </c>
      <c r="B191" s="83">
        <v>0</v>
      </c>
      <c r="C191" s="83">
        <v>0</v>
      </c>
      <c r="D191" s="83">
        <v>0</v>
      </c>
      <c r="E191" s="83">
        <v>0</v>
      </c>
      <c r="F191" s="83">
        <v>0</v>
      </c>
    </row>
    <row r="192" spans="1:6" x14ac:dyDescent="0.2">
      <c r="A192" s="84" t="s">
        <v>1185</v>
      </c>
      <c r="B192" s="83">
        <v>0</v>
      </c>
      <c r="C192" s="83">
        <v>1200</v>
      </c>
      <c r="D192" s="83">
        <v>2000</v>
      </c>
      <c r="E192" s="83">
        <v>2500</v>
      </c>
      <c r="F192" s="83">
        <v>3000</v>
      </c>
    </row>
    <row r="193" spans="1:6" x14ac:dyDescent="0.2">
      <c r="A193" s="84" t="s">
        <v>1393</v>
      </c>
      <c r="B193" s="83">
        <v>0</v>
      </c>
      <c r="C193" s="83">
        <v>1000</v>
      </c>
      <c r="D193" s="83">
        <v>2000</v>
      </c>
      <c r="E193" s="83">
        <v>2500</v>
      </c>
      <c r="F193" s="83">
        <v>3000</v>
      </c>
    </row>
    <row r="194" spans="1:6" x14ac:dyDescent="0.2">
      <c r="A194" s="84" t="s">
        <v>1170</v>
      </c>
      <c r="B194" s="83">
        <v>0</v>
      </c>
      <c r="C194" s="83">
        <v>0</v>
      </c>
      <c r="D194" s="83">
        <v>0</v>
      </c>
      <c r="E194" s="83">
        <v>0</v>
      </c>
      <c r="F194" s="83">
        <v>0</v>
      </c>
    </row>
    <row r="195" spans="1:6" x14ac:dyDescent="0.2">
      <c r="A195" s="84" t="s">
        <v>1171</v>
      </c>
      <c r="B195" s="83">
        <v>0</v>
      </c>
      <c r="C195" s="83">
        <v>0</v>
      </c>
      <c r="D195" s="83">
        <v>3000</v>
      </c>
      <c r="E195" s="83">
        <v>3500</v>
      </c>
      <c r="F195" s="83">
        <v>4000</v>
      </c>
    </row>
    <row r="196" spans="1:6" x14ac:dyDescent="0.2">
      <c r="A196" s="84" t="s">
        <v>1172</v>
      </c>
      <c r="B196" s="83">
        <v>0</v>
      </c>
      <c r="C196" s="83">
        <v>0</v>
      </c>
      <c r="D196" s="83">
        <v>3000</v>
      </c>
      <c r="E196" s="83">
        <v>3500</v>
      </c>
      <c r="F196" s="83">
        <v>4000</v>
      </c>
    </row>
    <row r="197" spans="1:6" x14ac:dyDescent="0.2">
      <c r="A197" s="84" t="s">
        <v>1173</v>
      </c>
      <c r="B197" s="83">
        <v>0</v>
      </c>
      <c r="C197" s="83">
        <v>0</v>
      </c>
      <c r="D197" s="83">
        <v>3000</v>
      </c>
      <c r="E197" s="83">
        <v>3500</v>
      </c>
      <c r="F197" s="83">
        <v>4000</v>
      </c>
    </row>
    <row r="198" spans="1:6" x14ac:dyDescent="0.2">
      <c r="A198" s="84" t="s">
        <v>1174</v>
      </c>
      <c r="B198" s="83">
        <v>0</v>
      </c>
      <c r="C198" s="83">
        <v>0</v>
      </c>
      <c r="D198" s="83">
        <v>0</v>
      </c>
      <c r="E198" s="83">
        <v>0</v>
      </c>
      <c r="F198" s="83">
        <v>0</v>
      </c>
    </row>
    <row r="199" spans="1:6" x14ac:dyDescent="0.2">
      <c r="A199" s="84" t="s">
        <v>1175</v>
      </c>
      <c r="B199" s="83">
        <v>0</v>
      </c>
      <c r="C199" s="83">
        <v>0</v>
      </c>
      <c r="D199" s="83">
        <v>0</v>
      </c>
      <c r="E199" s="83">
        <v>0</v>
      </c>
      <c r="F199" s="83">
        <v>0</v>
      </c>
    </row>
    <row r="200" spans="1:6" x14ac:dyDescent="0.2">
      <c r="A200" s="84" t="s">
        <v>1176</v>
      </c>
      <c r="B200" s="83">
        <v>0</v>
      </c>
      <c r="C200" s="83">
        <v>1500</v>
      </c>
      <c r="D200" s="83">
        <v>2000</v>
      </c>
      <c r="E200" s="83">
        <v>2500</v>
      </c>
      <c r="F200" s="83">
        <v>3000</v>
      </c>
    </row>
    <row r="201" spans="1:6" x14ac:dyDescent="0.2">
      <c r="A201" s="84" t="s">
        <v>1178</v>
      </c>
      <c r="B201" s="83">
        <v>0</v>
      </c>
      <c r="C201" s="83">
        <v>0</v>
      </c>
      <c r="D201" s="83">
        <v>0</v>
      </c>
      <c r="E201" s="83">
        <v>0</v>
      </c>
      <c r="F201" s="83">
        <v>0</v>
      </c>
    </row>
    <row r="202" spans="1:6" ht="25.5" x14ac:dyDescent="0.2">
      <c r="A202" s="84" t="s">
        <v>1179</v>
      </c>
      <c r="B202" s="83">
        <v>0</v>
      </c>
      <c r="C202" s="83">
        <v>0</v>
      </c>
      <c r="D202" s="83">
        <v>0</v>
      </c>
      <c r="E202" s="83">
        <v>0</v>
      </c>
      <c r="F202" s="83">
        <v>0</v>
      </c>
    </row>
    <row r="203" spans="1:6" ht="15" x14ac:dyDescent="0.25">
      <c r="A203" s="87" t="s">
        <v>165</v>
      </c>
      <c r="B203" s="83">
        <v>0</v>
      </c>
      <c r="C203" s="83">
        <v>1000</v>
      </c>
      <c r="D203" s="83">
        <v>4000</v>
      </c>
      <c r="E203" s="83">
        <v>8000</v>
      </c>
      <c r="F203" s="83">
        <v>12000</v>
      </c>
    </row>
    <row r="204" spans="1:6" ht="25.5" x14ac:dyDescent="0.2">
      <c r="A204" s="84" t="s">
        <v>1187</v>
      </c>
      <c r="B204" s="83">
        <v>0</v>
      </c>
      <c r="C204" s="83">
        <v>0</v>
      </c>
      <c r="D204" s="83">
        <v>0</v>
      </c>
      <c r="E204" s="83">
        <v>0</v>
      </c>
      <c r="F204" s="83">
        <v>0</v>
      </c>
    </row>
    <row r="205" spans="1:6" x14ac:dyDescent="0.2">
      <c r="A205" s="84" t="s">
        <v>1188</v>
      </c>
      <c r="B205" s="83"/>
      <c r="C205" s="83"/>
      <c r="D205" s="83"/>
      <c r="E205" s="83"/>
      <c r="F205" s="83"/>
    </row>
    <row r="206" spans="1:6" ht="25.5" x14ac:dyDescent="0.2">
      <c r="A206" s="84" t="s">
        <v>1189</v>
      </c>
      <c r="B206" s="83">
        <v>0</v>
      </c>
      <c r="C206" s="83">
        <v>1000</v>
      </c>
      <c r="D206" s="83">
        <v>4000</v>
      </c>
      <c r="E206" s="83">
        <v>8000</v>
      </c>
      <c r="F206" s="83">
        <v>12000</v>
      </c>
    </row>
    <row r="207" spans="1:6" x14ac:dyDescent="0.2">
      <c r="A207" s="84" t="s">
        <v>1049</v>
      </c>
      <c r="B207" s="83">
        <v>0</v>
      </c>
      <c r="C207" s="83">
        <v>0</v>
      </c>
      <c r="D207" s="83">
        <v>0</v>
      </c>
      <c r="E207" s="83">
        <v>0</v>
      </c>
      <c r="F207" s="83">
        <v>0</v>
      </c>
    </row>
    <row r="208" spans="1:6" x14ac:dyDescent="0.2">
      <c r="A208" s="84" t="s">
        <v>1050</v>
      </c>
      <c r="B208" s="83">
        <v>0</v>
      </c>
      <c r="C208" s="83">
        <v>0</v>
      </c>
      <c r="D208" s="83">
        <v>0</v>
      </c>
      <c r="E208" s="83">
        <v>0</v>
      </c>
      <c r="F208" s="83">
        <v>0</v>
      </c>
    </row>
    <row r="209" spans="1:6" x14ac:dyDescent="0.2">
      <c r="A209" s="84" t="s">
        <v>1054</v>
      </c>
      <c r="B209" s="83">
        <v>0</v>
      </c>
      <c r="C209" s="83">
        <v>0</v>
      </c>
      <c r="D209" s="83">
        <v>0</v>
      </c>
      <c r="E209" s="83">
        <v>0</v>
      </c>
      <c r="F209" s="83">
        <v>0</v>
      </c>
    </row>
    <row r="210" spans="1:6" x14ac:dyDescent="0.2">
      <c r="A210" s="84" t="s">
        <v>1055</v>
      </c>
      <c r="B210" s="83">
        <v>0</v>
      </c>
      <c r="C210" s="83">
        <v>0</v>
      </c>
      <c r="D210" s="83">
        <v>0</v>
      </c>
      <c r="E210" s="83">
        <v>0</v>
      </c>
      <c r="F210" s="83">
        <v>0</v>
      </c>
    </row>
    <row r="211" spans="1:6" x14ac:dyDescent="0.2">
      <c r="A211" s="84" t="s">
        <v>1056</v>
      </c>
      <c r="B211" s="83">
        <v>0</v>
      </c>
      <c r="C211" s="83">
        <v>0</v>
      </c>
      <c r="D211" s="83">
        <v>0</v>
      </c>
      <c r="E211" s="83">
        <v>0</v>
      </c>
      <c r="F211" s="83">
        <v>0</v>
      </c>
    </row>
    <row r="212" spans="1:6" x14ac:dyDescent="0.2">
      <c r="A212" s="84" t="s">
        <v>1063</v>
      </c>
      <c r="B212" s="83">
        <v>0</v>
      </c>
      <c r="C212" s="83">
        <v>0</v>
      </c>
      <c r="D212" s="83">
        <v>0</v>
      </c>
      <c r="E212" s="83">
        <v>0</v>
      </c>
      <c r="F212" s="83">
        <v>0</v>
      </c>
    </row>
    <row r="213" spans="1:6" x14ac:dyDescent="0.2">
      <c r="A213" s="84" t="s">
        <v>1064</v>
      </c>
      <c r="B213" s="83">
        <v>0</v>
      </c>
      <c r="C213" s="83">
        <v>0</v>
      </c>
      <c r="D213" s="83">
        <v>0</v>
      </c>
      <c r="E213" s="83">
        <v>0</v>
      </c>
      <c r="F213" s="83">
        <v>0</v>
      </c>
    </row>
    <row r="214" spans="1:6" x14ac:dyDescent="0.2">
      <c r="A214" s="84" t="s">
        <v>1065</v>
      </c>
      <c r="B214" s="83">
        <v>0</v>
      </c>
      <c r="C214" s="83">
        <v>0</v>
      </c>
      <c r="D214" s="83">
        <v>0</v>
      </c>
      <c r="E214" s="83">
        <v>0</v>
      </c>
      <c r="F214" s="83">
        <v>0</v>
      </c>
    </row>
    <row r="215" spans="1:6" x14ac:dyDescent="0.2">
      <c r="A215" s="84" t="s">
        <v>1186</v>
      </c>
      <c r="B215" s="83">
        <v>0</v>
      </c>
      <c r="C215" s="83">
        <v>0</v>
      </c>
      <c r="D215" s="83">
        <v>0</v>
      </c>
      <c r="E215" s="83">
        <v>0</v>
      </c>
      <c r="F215" s="83">
        <v>0</v>
      </c>
    </row>
    <row r="216" spans="1:6" x14ac:dyDescent="0.2">
      <c r="A216" s="82" t="s">
        <v>550</v>
      </c>
      <c r="B216" s="83">
        <v>140300</v>
      </c>
      <c r="C216" s="83">
        <v>129000</v>
      </c>
      <c r="D216" s="83">
        <v>148850</v>
      </c>
      <c r="E216" s="83">
        <v>166850</v>
      </c>
      <c r="F216" s="83">
        <v>188800</v>
      </c>
    </row>
    <row r="217" spans="1:6" ht="15" x14ac:dyDescent="0.25">
      <c r="A217" s="87" t="s">
        <v>552</v>
      </c>
      <c r="B217" s="83">
        <v>0</v>
      </c>
      <c r="C217" s="83">
        <v>0</v>
      </c>
      <c r="D217" s="83">
        <v>0</v>
      </c>
      <c r="E217" s="83">
        <v>0</v>
      </c>
      <c r="F217" s="83">
        <v>0</v>
      </c>
    </row>
    <row r="218" spans="1:6" x14ac:dyDescent="0.2">
      <c r="A218" s="84" t="s">
        <v>1199</v>
      </c>
      <c r="B218" s="83">
        <v>0</v>
      </c>
      <c r="C218" s="83">
        <v>0</v>
      </c>
      <c r="D218" s="83">
        <v>0</v>
      </c>
      <c r="E218" s="83">
        <v>0</v>
      </c>
      <c r="F218" s="83">
        <v>0</v>
      </c>
    </row>
    <row r="219" spans="1:6" x14ac:dyDescent="0.2">
      <c r="A219" s="84" t="s">
        <v>1200</v>
      </c>
      <c r="B219" s="83">
        <v>0</v>
      </c>
      <c r="C219" s="83">
        <v>0</v>
      </c>
      <c r="D219" s="83">
        <v>0</v>
      </c>
      <c r="E219" s="83">
        <v>0</v>
      </c>
      <c r="F219" s="83">
        <v>0</v>
      </c>
    </row>
    <row r="220" spans="1:6" x14ac:dyDescent="0.2">
      <c r="A220" s="84" t="s">
        <v>1201</v>
      </c>
      <c r="B220" s="83">
        <v>0</v>
      </c>
      <c r="C220" s="83">
        <v>0</v>
      </c>
      <c r="D220" s="83">
        <v>0</v>
      </c>
      <c r="E220" s="83">
        <v>0</v>
      </c>
      <c r="F220" s="83">
        <v>0</v>
      </c>
    </row>
    <row r="221" spans="1:6" x14ac:dyDescent="0.2">
      <c r="A221" s="84" t="s">
        <v>1202</v>
      </c>
      <c r="B221" s="83">
        <v>0</v>
      </c>
      <c r="C221" s="83">
        <v>0</v>
      </c>
      <c r="D221" s="83">
        <v>0</v>
      </c>
      <c r="E221" s="83">
        <v>0</v>
      </c>
      <c r="F221" s="83">
        <v>0</v>
      </c>
    </row>
    <row r="222" spans="1:6" x14ac:dyDescent="0.2">
      <c r="A222" s="84" t="s">
        <v>1203</v>
      </c>
      <c r="B222" s="83">
        <v>0</v>
      </c>
      <c r="C222" s="83">
        <v>0</v>
      </c>
      <c r="D222" s="83">
        <v>0</v>
      </c>
      <c r="E222" s="83">
        <v>0</v>
      </c>
      <c r="F222" s="83">
        <v>0</v>
      </c>
    </row>
    <row r="223" spans="1:6" x14ac:dyDescent="0.2">
      <c r="A223" s="84" t="s">
        <v>1204</v>
      </c>
      <c r="B223" s="83">
        <v>0</v>
      </c>
      <c r="C223" s="83">
        <v>0</v>
      </c>
      <c r="D223" s="83">
        <v>0</v>
      </c>
      <c r="E223" s="83">
        <v>0</v>
      </c>
      <c r="F223" s="83">
        <v>0</v>
      </c>
    </row>
    <row r="224" spans="1:6" x14ac:dyDescent="0.2">
      <c r="A224" s="84" t="s">
        <v>1205</v>
      </c>
      <c r="B224" s="83">
        <v>0</v>
      </c>
      <c r="C224" s="83">
        <v>0</v>
      </c>
      <c r="D224" s="83">
        <v>0</v>
      </c>
      <c r="E224" s="83">
        <v>0</v>
      </c>
      <c r="F224" s="83">
        <v>0</v>
      </c>
    </row>
    <row r="225" spans="1:6" x14ac:dyDescent="0.2">
      <c r="A225" s="84" t="s">
        <v>1206</v>
      </c>
      <c r="B225" s="83">
        <v>0</v>
      </c>
      <c r="C225" s="83">
        <v>0</v>
      </c>
      <c r="D225" s="83">
        <v>0</v>
      </c>
      <c r="E225" s="83">
        <v>0</v>
      </c>
      <c r="F225" s="83">
        <v>0</v>
      </c>
    </row>
    <row r="226" spans="1:6" x14ac:dyDescent="0.2">
      <c r="A226" s="84" t="s">
        <v>1207</v>
      </c>
      <c r="B226" s="83">
        <v>0</v>
      </c>
      <c r="C226" s="83">
        <v>0</v>
      </c>
      <c r="D226" s="83">
        <v>0</v>
      </c>
      <c r="E226" s="83">
        <v>0</v>
      </c>
      <c r="F226" s="83">
        <v>0</v>
      </c>
    </row>
    <row r="227" spans="1:6" x14ac:dyDescent="0.2">
      <c r="A227" s="84" t="s">
        <v>1208</v>
      </c>
      <c r="B227" s="83">
        <v>0</v>
      </c>
      <c r="C227" s="83">
        <v>0</v>
      </c>
      <c r="D227" s="83">
        <v>0</v>
      </c>
      <c r="E227" s="83">
        <v>0</v>
      </c>
      <c r="F227" s="83">
        <v>0</v>
      </c>
    </row>
    <row r="228" spans="1:6" x14ac:dyDescent="0.2">
      <c r="A228" s="84" t="s">
        <v>1190</v>
      </c>
      <c r="B228" s="83">
        <v>0</v>
      </c>
      <c r="C228" s="83">
        <v>0</v>
      </c>
      <c r="D228" s="83">
        <v>0</v>
      </c>
      <c r="E228" s="83">
        <v>0</v>
      </c>
      <c r="F228" s="83">
        <v>0</v>
      </c>
    </row>
    <row r="229" spans="1:6" x14ac:dyDescent="0.2">
      <c r="A229" s="84" t="s">
        <v>1209</v>
      </c>
      <c r="B229" s="83">
        <v>0</v>
      </c>
      <c r="C229" s="83">
        <v>0</v>
      </c>
      <c r="D229" s="83">
        <v>0</v>
      </c>
      <c r="E229" s="83">
        <v>0</v>
      </c>
      <c r="F229" s="83">
        <v>0</v>
      </c>
    </row>
    <row r="230" spans="1:6" x14ac:dyDescent="0.2">
      <c r="A230" s="84" t="s">
        <v>1210</v>
      </c>
      <c r="B230" s="83">
        <v>0</v>
      </c>
      <c r="C230" s="83">
        <v>0</v>
      </c>
      <c r="D230" s="83">
        <v>0</v>
      </c>
      <c r="E230" s="83">
        <v>0</v>
      </c>
      <c r="F230" s="83">
        <v>0</v>
      </c>
    </row>
    <row r="231" spans="1:6" x14ac:dyDescent="0.2">
      <c r="A231" s="84" t="s">
        <v>1191</v>
      </c>
      <c r="B231" s="83">
        <v>0</v>
      </c>
      <c r="C231" s="83">
        <v>0</v>
      </c>
      <c r="D231" s="83">
        <v>0</v>
      </c>
      <c r="E231" s="83">
        <v>0</v>
      </c>
      <c r="F231" s="83">
        <v>0</v>
      </c>
    </row>
    <row r="232" spans="1:6" x14ac:dyDescent="0.2">
      <c r="A232" s="84" t="s">
        <v>1211</v>
      </c>
      <c r="B232" s="83">
        <v>0</v>
      </c>
      <c r="C232" s="83">
        <v>0</v>
      </c>
      <c r="D232" s="83">
        <v>0</v>
      </c>
      <c r="E232" s="83">
        <v>0</v>
      </c>
      <c r="F232" s="83">
        <v>0</v>
      </c>
    </row>
    <row r="233" spans="1:6" x14ac:dyDescent="0.2">
      <c r="A233" s="84" t="s">
        <v>1212</v>
      </c>
      <c r="B233" s="83">
        <v>0</v>
      </c>
      <c r="C233" s="83">
        <v>0</v>
      </c>
      <c r="D233" s="83">
        <v>0</v>
      </c>
      <c r="E233" s="83">
        <v>0</v>
      </c>
      <c r="F233" s="83">
        <v>0</v>
      </c>
    </row>
    <row r="234" spans="1:6" x14ac:dyDescent="0.2">
      <c r="A234" s="84" t="s">
        <v>1213</v>
      </c>
      <c r="B234" s="83">
        <v>0</v>
      </c>
      <c r="C234" s="83">
        <v>0</v>
      </c>
      <c r="D234" s="83">
        <v>0</v>
      </c>
      <c r="E234" s="83">
        <v>0</v>
      </c>
      <c r="F234" s="83">
        <v>0</v>
      </c>
    </row>
    <row r="235" spans="1:6" x14ac:dyDescent="0.2">
      <c r="A235" s="84" t="s">
        <v>1214</v>
      </c>
      <c r="B235" s="83">
        <v>0</v>
      </c>
      <c r="C235" s="83">
        <v>0</v>
      </c>
      <c r="D235" s="83">
        <v>0</v>
      </c>
      <c r="E235" s="83">
        <v>0</v>
      </c>
      <c r="F235" s="83">
        <v>0</v>
      </c>
    </row>
    <row r="236" spans="1:6" ht="25.5" x14ac:dyDescent="0.2">
      <c r="A236" s="84" t="s">
        <v>1215</v>
      </c>
      <c r="B236" s="83">
        <v>0</v>
      </c>
      <c r="C236" s="83">
        <v>0</v>
      </c>
      <c r="D236" s="83">
        <v>0</v>
      </c>
      <c r="E236" s="83">
        <v>0</v>
      </c>
      <c r="F236" s="83">
        <v>0</v>
      </c>
    </row>
    <row r="237" spans="1:6" x14ac:dyDescent="0.2">
      <c r="A237" s="84" t="s">
        <v>1216</v>
      </c>
      <c r="B237" s="83">
        <v>0</v>
      </c>
      <c r="C237" s="83">
        <v>0</v>
      </c>
      <c r="D237" s="83">
        <v>0</v>
      </c>
      <c r="E237" s="83">
        <v>0</v>
      </c>
      <c r="F237" s="83">
        <v>0</v>
      </c>
    </row>
    <row r="238" spans="1:6" x14ac:dyDescent="0.2">
      <c r="A238" s="84" t="s">
        <v>1217</v>
      </c>
      <c r="B238" s="83">
        <v>0</v>
      </c>
      <c r="C238" s="83">
        <v>0</v>
      </c>
      <c r="D238" s="83">
        <v>0</v>
      </c>
      <c r="E238" s="83">
        <v>0</v>
      </c>
      <c r="F238" s="83">
        <v>0</v>
      </c>
    </row>
    <row r="239" spans="1:6" x14ac:dyDescent="0.2">
      <c r="A239" s="84" t="s">
        <v>1218</v>
      </c>
      <c r="B239" s="83">
        <v>0</v>
      </c>
      <c r="C239" s="83">
        <v>0</v>
      </c>
      <c r="D239" s="83">
        <v>0</v>
      </c>
      <c r="E239" s="83">
        <v>0</v>
      </c>
      <c r="F239" s="83">
        <v>0</v>
      </c>
    </row>
    <row r="240" spans="1:6" x14ac:dyDescent="0.2">
      <c r="A240" s="84" t="s">
        <v>1219</v>
      </c>
      <c r="B240" s="83">
        <v>0</v>
      </c>
      <c r="C240" s="83">
        <v>0</v>
      </c>
      <c r="D240" s="83">
        <v>0</v>
      </c>
      <c r="E240" s="83">
        <v>0</v>
      </c>
      <c r="F240" s="83">
        <v>0</v>
      </c>
    </row>
    <row r="241" spans="1:6" x14ac:dyDescent="0.2">
      <c r="A241" s="84" t="s">
        <v>1220</v>
      </c>
      <c r="B241" s="83">
        <v>0</v>
      </c>
      <c r="C241" s="83">
        <v>0</v>
      </c>
      <c r="D241" s="83">
        <v>0</v>
      </c>
      <c r="E241" s="83">
        <v>0</v>
      </c>
      <c r="F241" s="83">
        <v>0</v>
      </c>
    </row>
    <row r="242" spans="1:6" x14ac:dyDescent="0.2">
      <c r="A242" s="84" t="s">
        <v>1192</v>
      </c>
      <c r="B242" s="83">
        <v>0</v>
      </c>
      <c r="C242" s="83">
        <v>0</v>
      </c>
      <c r="D242" s="83">
        <v>0</v>
      </c>
      <c r="E242" s="83">
        <v>0</v>
      </c>
      <c r="F242" s="83">
        <v>0</v>
      </c>
    </row>
    <row r="243" spans="1:6" x14ac:dyDescent="0.2">
      <c r="A243" s="84" t="s">
        <v>1230</v>
      </c>
      <c r="B243" s="83">
        <v>0</v>
      </c>
      <c r="C243" s="83">
        <v>0</v>
      </c>
      <c r="D243" s="83">
        <v>0</v>
      </c>
      <c r="E243" s="83">
        <v>0</v>
      </c>
      <c r="F243" s="83">
        <v>0</v>
      </c>
    </row>
    <row r="244" spans="1:6" x14ac:dyDescent="0.2">
      <c r="A244" s="84" t="s">
        <v>1331</v>
      </c>
      <c r="B244" s="83">
        <v>0</v>
      </c>
      <c r="C244" s="83">
        <v>0</v>
      </c>
      <c r="D244" s="83">
        <v>0</v>
      </c>
      <c r="E244" s="83">
        <v>0</v>
      </c>
      <c r="F244" s="83">
        <v>0</v>
      </c>
    </row>
    <row r="245" spans="1:6" x14ac:dyDescent="0.2">
      <c r="A245" s="84" t="s">
        <v>1332</v>
      </c>
      <c r="B245" s="83">
        <v>0</v>
      </c>
      <c r="C245" s="83">
        <v>0</v>
      </c>
      <c r="D245" s="83">
        <v>0</v>
      </c>
      <c r="E245" s="83">
        <v>0</v>
      </c>
      <c r="F245" s="83">
        <v>0</v>
      </c>
    </row>
    <row r="246" spans="1:6" x14ac:dyDescent="0.2">
      <c r="A246" s="84" t="s">
        <v>1338</v>
      </c>
      <c r="B246" s="83">
        <v>0</v>
      </c>
      <c r="C246" s="83">
        <v>0</v>
      </c>
      <c r="D246" s="83">
        <v>0</v>
      </c>
      <c r="E246" s="83">
        <v>0</v>
      </c>
      <c r="F246" s="83">
        <v>0</v>
      </c>
    </row>
    <row r="247" spans="1:6" x14ac:dyDescent="0.2">
      <c r="A247" s="84" t="s">
        <v>1193</v>
      </c>
      <c r="B247" s="83">
        <v>0</v>
      </c>
      <c r="C247" s="83">
        <v>0</v>
      </c>
      <c r="D247" s="83">
        <v>0</v>
      </c>
      <c r="E247" s="83">
        <v>0</v>
      </c>
      <c r="F247" s="83">
        <v>0</v>
      </c>
    </row>
    <row r="248" spans="1:6" x14ac:dyDescent="0.2">
      <c r="A248" s="84" t="s">
        <v>1194</v>
      </c>
      <c r="B248" s="83">
        <v>0</v>
      </c>
      <c r="C248" s="83">
        <v>0</v>
      </c>
      <c r="D248" s="83">
        <v>0</v>
      </c>
      <c r="E248" s="83">
        <v>0</v>
      </c>
      <c r="F248" s="83">
        <v>0</v>
      </c>
    </row>
    <row r="249" spans="1:6" x14ac:dyDescent="0.2">
      <c r="A249" s="84" t="s">
        <v>1195</v>
      </c>
      <c r="B249" s="83">
        <v>0</v>
      </c>
      <c r="C249" s="83">
        <v>0</v>
      </c>
      <c r="D249" s="83">
        <v>0</v>
      </c>
      <c r="E249" s="83">
        <v>0</v>
      </c>
      <c r="F249" s="83">
        <v>0</v>
      </c>
    </row>
    <row r="250" spans="1:6" ht="25.5" x14ac:dyDescent="0.2">
      <c r="A250" s="84" t="s">
        <v>1196</v>
      </c>
      <c r="B250" s="83">
        <v>0</v>
      </c>
      <c r="C250" s="83">
        <v>0</v>
      </c>
      <c r="D250" s="83">
        <v>0</v>
      </c>
      <c r="E250" s="83">
        <v>0</v>
      </c>
      <c r="F250" s="83">
        <v>0</v>
      </c>
    </row>
    <row r="251" spans="1:6" x14ac:dyDescent="0.2">
      <c r="A251" s="84" t="s">
        <v>1197</v>
      </c>
      <c r="B251" s="83">
        <v>0</v>
      </c>
      <c r="C251" s="83">
        <v>0</v>
      </c>
      <c r="D251" s="83">
        <v>0</v>
      </c>
      <c r="E251" s="83">
        <v>0</v>
      </c>
      <c r="F251" s="83">
        <v>0</v>
      </c>
    </row>
    <row r="252" spans="1:6" x14ac:dyDescent="0.2">
      <c r="A252" s="84" t="s">
        <v>1198</v>
      </c>
      <c r="B252" s="83">
        <v>0</v>
      </c>
      <c r="C252" s="83">
        <v>0</v>
      </c>
      <c r="D252" s="83">
        <v>0</v>
      </c>
      <c r="E252" s="83">
        <v>0</v>
      </c>
      <c r="F252" s="83">
        <v>0</v>
      </c>
    </row>
    <row r="253" spans="1:6" ht="15" x14ac:dyDescent="0.25">
      <c r="A253" s="87" t="s">
        <v>614</v>
      </c>
      <c r="B253" s="83">
        <v>0</v>
      </c>
      <c r="C253" s="83">
        <v>0</v>
      </c>
      <c r="D253" s="83">
        <v>0</v>
      </c>
      <c r="E253" s="83">
        <v>0</v>
      </c>
      <c r="F253" s="83">
        <v>0</v>
      </c>
    </row>
    <row r="254" spans="1:6" x14ac:dyDescent="0.2">
      <c r="A254" s="84" t="s">
        <v>1221</v>
      </c>
      <c r="B254" s="83">
        <v>0</v>
      </c>
      <c r="C254" s="83">
        <v>0</v>
      </c>
      <c r="D254" s="83">
        <v>0</v>
      </c>
      <c r="E254" s="83">
        <v>0</v>
      </c>
      <c r="F254" s="83">
        <v>0</v>
      </c>
    </row>
    <row r="255" spans="1:6" x14ac:dyDescent="0.2">
      <c r="A255" s="84" t="s">
        <v>1222</v>
      </c>
      <c r="B255" s="83">
        <v>0</v>
      </c>
      <c r="C255" s="83">
        <v>0</v>
      </c>
      <c r="D255" s="83">
        <v>0</v>
      </c>
      <c r="E255" s="83">
        <v>0</v>
      </c>
      <c r="F255" s="83">
        <v>0</v>
      </c>
    </row>
    <row r="256" spans="1:6" x14ac:dyDescent="0.2">
      <c r="A256" s="84" t="s">
        <v>1223</v>
      </c>
      <c r="B256" s="83">
        <v>0</v>
      </c>
      <c r="C256" s="83">
        <v>0</v>
      </c>
      <c r="D256" s="83">
        <v>0</v>
      </c>
      <c r="E256" s="83">
        <v>0</v>
      </c>
      <c r="F256" s="83">
        <v>0</v>
      </c>
    </row>
    <row r="257" spans="1:6" x14ac:dyDescent="0.2">
      <c r="A257" s="84" t="s">
        <v>1224</v>
      </c>
      <c r="B257" s="83">
        <v>0</v>
      </c>
      <c r="C257" s="83">
        <v>0</v>
      </c>
      <c r="D257" s="83">
        <v>0</v>
      </c>
      <c r="E257" s="83">
        <v>0</v>
      </c>
      <c r="F257" s="83">
        <v>0</v>
      </c>
    </row>
    <row r="258" spans="1:6" x14ac:dyDescent="0.2">
      <c r="A258" s="84" t="s">
        <v>1225</v>
      </c>
      <c r="B258" s="83">
        <v>0</v>
      </c>
      <c r="C258" s="83">
        <v>0</v>
      </c>
      <c r="D258" s="83">
        <v>0</v>
      </c>
      <c r="E258" s="83">
        <v>0</v>
      </c>
      <c r="F258" s="83">
        <v>0</v>
      </c>
    </row>
    <row r="259" spans="1:6" x14ac:dyDescent="0.2">
      <c r="A259" s="84" t="s">
        <v>1228</v>
      </c>
      <c r="B259" s="83">
        <v>0</v>
      </c>
      <c r="C259" s="83">
        <v>0</v>
      </c>
      <c r="D259" s="83">
        <v>0</v>
      </c>
      <c r="E259" s="83">
        <v>0</v>
      </c>
      <c r="F259" s="83">
        <v>0</v>
      </c>
    </row>
    <row r="260" spans="1:6" x14ac:dyDescent="0.2">
      <c r="A260" s="84" t="s">
        <v>1231</v>
      </c>
      <c r="B260" s="83">
        <v>0</v>
      </c>
      <c r="C260" s="83">
        <v>0</v>
      </c>
      <c r="D260" s="83">
        <v>0</v>
      </c>
      <c r="E260" s="83">
        <v>0</v>
      </c>
      <c r="F260" s="83">
        <v>0</v>
      </c>
    </row>
    <row r="261" spans="1:6" x14ac:dyDescent="0.2">
      <c r="A261" s="84" t="s">
        <v>1232</v>
      </c>
      <c r="B261" s="83">
        <v>0</v>
      </c>
      <c r="C261" s="83">
        <v>0</v>
      </c>
      <c r="D261" s="83">
        <v>0</v>
      </c>
      <c r="E261" s="83">
        <v>0</v>
      </c>
      <c r="F261" s="83">
        <v>0</v>
      </c>
    </row>
    <row r="262" spans="1:6" ht="25.5" x14ac:dyDescent="0.2">
      <c r="A262" s="84" t="s">
        <v>1347</v>
      </c>
      <c r="B262" s="83">
        <v>0</v>
      </c>
      <c r="C262" s="83">
        <v>0</v>
      </c>
      <c r="D262" s="83">
        <v>0</v>
      </c>
      <c r="E262" s="83">
        <v>0</v>
      </c>
      <c r="F262" s="83">
        <v>0</v>
      </c>
    </row>
    <row r="263" spans="1:6" ht="15" x14ac:dyDescent="0.25">
      <c r="A263" s="87" t="s">
        <v>645</v>
      </c>
      <c r="B263" s="83">
        <v>96000</v>
      </c>
      <c r="C263" s="83">
        <v>75500</v>
      </c>
      <c r="D263" s="83">
        <v>87500</v>
      </c>
      <c r="E263" s="83">
        <v>97500</v>
      </c>
      <c r="F263" s="83">
        <v>111500</v>
      </c>
    </row>
    <row r="264" spans="1:6" x14ac:dyDescent="0.2">
      <c r="A264" s="84" t="s">
        <v>1242</v>
      </c>
      <c r="B264" s="83">
        <v>0</v>
      </c>
      <c r="C264" s="83">
        <v>0</v>
      </c>
      <c r="D264" s="83">
        <v>0</v>
      </c>
      <c r="E264" s="83">
        <v>0</v>
      </c>
      <c r="F264" s="83">
        <v>0</v>
      </c>
    </row>
    <row r="265" spans="1:6" ht="25.5" x14ac:dyDescent="0.2">
      <c r="A265" s="84" t="s">
        <v>1299</v>
      </c>
      <c r="B265" s="83">
        <v>0</v>
      </c>
      <c r="C265" s="83">
        <v>0</v>
      </c>
      <c r="D265" s="83">
        <v>0</v>
      </c>
      <c r="E265" s="83">
        <v>0</v>
      </c>
      <c r="F265" s="83">
        <v>0</v>
      </c>
    </row>
    <row r="266" spans="1:6" x14ac:dyDescent="0.2">
      <c r="A266" s="84" t="s">
        <v>1300</v>
      </c>
      <c r="B266" s="83">
        <v>0</v>
      </c>
      <c r="C266" s="83">
        <v>0</v>
      </c>
      <c r="D266" s="83">
        <v>0</v>
      </c>
      <c r="E266" s="83">
        <v>0</v>
      </c>
      <c r="F266" s="83">
        <v>0</v>
      </c>
    </row>
    <row r="267" spans="1:6" ht="25.5" x14ac:dyDescent="0.2">
      <c r="A267" s="84" t="s">
        <v>1302</v>
      </c>
      <c r="B267" s="83">
        <v>5000</v>
      </c>
      <c r="C267" s="83">
        <v>5000</v>
      </c>
      <c r="D267" s="83">
        <v>6000</v>
      </c>
      <c r="E267" s="83">
        <v>6000</v>
      </c>
      <c r="F267" s="83">
        <v>7500</v>
      </c>
    </row>
    <row r="268" spans="1:6" x14ac:dyDescent="0.2">
      <c r="A268" s="84" t="s">
        <v>1311</v>
      </c>
      <c r="B268" s="83">
        <v>0</v>
      </c>
      <c r="C268" s="83">
        <v>0</v>
      </c>
      <c r="D268" s="83">
        <v>0</v>
      </c>
      <c r="E268" s="83">
        <v>0</v>
      </c>
      <c r="F268" s="83">
        <v>0</v>
      </c>
    </row>
    <row r="269" spans="1:6" x14ac:dyDescent="0.2">
      <c r="A269" s="84" t="s">
        <v>1312</v>
      </c>
      <c r="B269" s="83">
        <v>0</v>
      </c>
      <c r="C269" s="83">
        <v>0</v>
      </c>
      <c r="D269" s="83">
        <v>0</v>
      </c>
      <c r="E269" s="83">
        <v>0</v>
      </c>
      <c r="F269" s="83">
        <v>0</v>
      </c>
    </row>
    <row r="270" spans="1:6" ht="25.5" x14ac:dyDescent="0.2">
      <c r="A270" s="84" t="s">
        <v>1336</v>
      </c>
      <c r="B270" s="83">
        <v>0</v>
      </c>
      <c r="C270" s="83">
        <v>0</v>
      </c>
      <c r="D270" s="83">
        <v>0</v>
      </c>
      <c r="E270" s="83">
        <v>0</v>
      </c>
      <c r="F270" s="83">
        <v>0</v>
      </c>
    </row>
    <row r="271" spans="1:6" x14ac:dyDescent="0.2">
      <c r="A271" s="84" t="s">
        <v>1342</v>
      </c>
      <c r="B271" s="83">
        <v>6000</v>
      </c>
      <c r="C271" s="83">
        <v>7500</v>
      </c>
      <c r="D271" s="83">
        <v>9000</v>
      </c>
      <c r="E271" s="83">
        <v>10000</v>
      </c>
      <c r="F271" s="83">
        <v>13000</v>
      </c>
    </row>
    <row r="272" spans="1:6" x14ac:dyDescent="0.2">
      <c r="A272" s="84" t="s">
        <v>1233</v>
      </c>
      <c r="B272" s="83">
        <v>0</v>
      </c>
      <c r="C272" s="83">
        <v>2000</v>
      </c>
      <c r="D272" s="83">
        <v>3000</v>
      </c>
      <c r="E272" s="83">
        <v>3500</v>
      </c>
      <c r="F272" s="83">
        <v>4000</v>
      </c>
    </row>
    <row r="273" spans="1:6" ht="25.5" x14ac:dyDescent="0.2">
      <c r="A273" s="84" t="s">
        <v>1234</v>
      </c>
      <c r="B273" s="83">
        <v>5000</v>
      </c>
      <c r="C273" s="83">
        <v>6000</v>
      </c>
      <c r="D273" s="83">
        <v>7000</v>
      </c>
      <c r="E273" s="83">
        <v>8000</v>
      </c>
      <c r="F273" s="83">
        <v>9500</v>
      </c>
    </row>
    <row r="274" spans="1:6" x14ac:dyDescent="0.2">
      <c r="A274" s="84" t="s">
        <v>1235</v>
      </c>
      <c r="B274" s="83">
        <v>40000</v>
      </c>
      <c r="C274" s="83">
        <v>10000</v>
      </c>
      <c r="D274" s="83">
        <v>12500</v>
      </c>
      <c r="E274" s="83">
        <v>15000</v>
      </c>
      <c r="F274" s="83">
        <v>17500</v>
      </c>
    </row>
    <row r="275" spans="1:6" x14ac:dyDescent="0.2">
      <c r="A275" s="84" t="s">
        <v>1236</v>
      </c>
      <c r="B275" s="83">
        <v>0</v>
      </c>
      <c r="C275" s="83">
        <v>0</v>
      </c>
      <c r="D275" s="83">
        <v>0</v>
      </c>
      <c r="E275" s="83">
        <v>0</v>
      </c>
      <c r="F275" s="83">
        <v>0</v>
      </c>
    </row>
    <row r="276" spans="1:6" x14ac:dyDescent="0.2">
      <c r="A276" s="84" t="s">
        <v>1237</v>
      </c>
      <c r="B276" s="83">
        <v>0</v>
      </c>
      <c r="C276" s="83">
        <v>0</v>
      </c>
      <c r="D276" s="83">
        <v>0</v>
      </c>
      <c r="E276" s="83">
        <v>0</v>
      </c>
      <c r="F276" s="83">
        <v>0</v>
      </c>
    </row>
    <row r="277" spans="1:6" x14ac:dyDescent="0.2">
      <c r="A277" s="84" t="s">
        <v>1238</v>
      </c>
      <c r="B277" s="83">
        <v>0</v>
      </c>
      <c r="C277" s="83">
        <v>0</v>
      </c>
      <c r="D277" s="83">
        <v>0</v>
      </c>
      <c r="E277" s="83">
        <v>0</v>
      </c>
      <c r="F277" s="83">
        <v>0</v>
      </c>
    </row>
    <row r="278" spans="1:6" ht="25.5" x14ac:dyDescent="0.2">
      <c r="A278" s="84" t="s">
        <v>1239</v>
      </c>
      <c r="B278" s="83">
        <v>0</v>
      </c>
      <c r="C278" s="83">
        <v>0</v>
      </c>
      <c r="D278" s="83">
        <v>0</v>
      </c>
      <c r="E278" s="83">
        <v>0</v>
      </c>
      <c r="F278" s="83">
        <v>0</v>
      </c>
    </row>
    <row r="279" spans="1:6" x14ac:dyDescent="0.2">
      <c r="A279" s="84" t="s">
        <v>1240</v>
      </c>
      <c r="B279" s="83">
        <v>40000</v>
      </c>
      <c r="C279" s="83">
        <v>45000</v>
      </c>
      <c r="D279" s="83">
        <v>50000</v>
      </c>
      <c r="E279" s="83">
        <v>55000</v>
      </c>
      <c r="F279" s="83">
        <v>60000</v>
      </c>
    </row>
    <row r="280" spans="1:6" x14ac:dyDescent="0.2">
      <c r="A280" s="84" t="s">
        <v>1241</v>
      </c>
      <c r="B280" s="83">
        <v>0</v>
      </c>
      <c r="C280" s="83">
        <v>0</v>
      </c>
      <c r="D280" s="83">
        <v>0</v>
      </c>
      <c r="E280" s="83">
        <v>0</v>
      </c>
      <c r="F280" s="83">
        <v>0</v>
      </c>
    </row>
    <row r="281" spans="1:6" ht="15" x14ac:dyDescent="0.25">
      <c r="A281" s="87" t="s">
        <v>673</v>
      </c>
      <c r="B281" s="83">
        <v>41700</v>
      </c>
      <c r="C281" s="83">
        <v>47700</v>
      </c>
      <c r="D281" s="83">
        <v>54400</v>
      </c>
      <c r="E281" s="83">
        <v>61100</v>
      </c>
      <c r="F281" s="83">
        <v>67800</v>
      </c>
    </row>
    <row r="282" spans="1:6" x14ac:dyDescent="0.2">
      <c r="A282" s="84" t="s">
        <v>1253</v>
      </c>
      <c r="B282" s="83">
        <v>500</v>
      </c>
      <c r="C282" s="83">
        <v>500</v>
      </c>
      <c r="D282" s="83">
        <v>1000</v>
      </c>
      <c r="E282" s="83">
        <v>1500</v>
      </c>
      <c r="F282" s="83">
        <v>2000</v>
      </c>
    </row>
    <row r="283" spans="1:6" x14ac:dyDescent="0.2">
      <c r="A283" s="84" t="s">
        <v>1254</v>
      </c>
      <c r="B283" s="83">
        <v>0</v>
      </c>
      <c r="C283" s="83">
        <v>0</v>
      </c>
      <c r="D283" s="83">
        <v>0</v>
      </c>
      <c r="E283" s="83">
        <v>0</v>
      </c>
      <c r="F283" s="83">
        <v>0</v>
      </c>
    </row>
    <row r="284" spans="1:6" x14ac:dyDescent="0.2">
      <c r="A284" s="84" t="s">
        <v>1255</v>
      </c>
      <c r="B284" s="83">
        <v>0</v>
      </c>
      <c r="C284" s="83">
        <v>0</v>
      </c>
      <c r="D284" s="83">
        <v>0</v>
      </c>
      <c r="E284" s="83">
        <v>0</v>
      </c>
      <c r="F284" s="83">
        <v>0</v>
      </c>
    </row>
    <row r="285" spans="1:6" ht="25.5" x14ac:dyDescent="0.2">
      <c r="A285" s="84" t="s">
        <v>1256</v>
      </c>
      <c r="B285" s="83">
        <v>0</v>
      </c>
      <c r="C285" s="83">
        <v>0</v>
      </c>
      <c r="D285" s="83">
        <v>0</v>
      </c>
      <c r="E285" s="83">
        <v>0</v>
      </c>
      <c r="F285" s="83">
        <v>0</v>
      </c>
    </row>
    <row r="286" spans="1:6" x14ac:dyDescent="0.2">
      <c r="A286" s="84" t="s">
        <v>1257</v>
      </c>
      <c r="B286" s="83">
        <v>0</v>
      </c>
      <c r="C286" s="83">
        <v>0</v>
      </c>
      <c r="D286" s="83">
        <v>0</v>
      </c>
      <c r="E286" s="83">
        <v>0</v>
      </c>
      <c r="F286" s="83">
        <v>0</v>
      </c>
    </row>
    <row r="287" spans="1:6" x14ac:dyDescent="0.2">
      <c r="A287" s="84" t="s">
        <v>1258</v>
      </c>
      <c r="B287" s="83">
        <v>0</v>
      </c>
      <c r="C287" s="83">
        <v>0</v>
      </c>
      <c r="D287" s="83">
        <v>0</v>
      </c>
      <c r="E287" s="83">
        <v>0</v>
      </c>
      <c r="F287" s="83">
        <v>0</v>
      </c>
    </row>
    <row r="288" spans="1:6" x14ac:dyDescent="0.2">
      <c r="A288" s="84" t="s">
        <v>1259</v>
      </c>
      <c r="B288" s="83">
        <v>0</v>
      </c>
      <c r="C288" s="83">
        <v>0</v>
      </c>
      <c r="D288" s="83">
        <v>0</v>
      </c>
      <c r="E288" s="83">
        <v>0</v>
      </c>
      <c r="F288" s="83">
        <v>0</v>
      </c>
    </row>
    <row r="289" spans="1:6" x14ac:dyDescent="0.2">
      <c r="A289" s="84" t="s">
        <v>1260</v>
      </c>
      <c r="B289" s="83">
        <v>0</v>
      </c>
      <c r="C289" s="83">
        <v>0</v>
      </c>
      <c r="D289" s="83">
        <v>0</v>
      </c>
      <c r="E289" s="83">
        <v>0</v>
      </c>
      <c r="F289" s="83">
        <v>0</v>
      </c>
    </row>
    <row r="290" spans="1:6" x14ac:dyDescent="0.2">
      <c r="A290" s="84" t="s">
        <v>1261</v>
      </c>
      <c r="B290" s="83">
        <v>0</v>
      </c>
      <c r="C290" s="83">
        <v>0</v>
      </c>
      <c r="D290" s="83">
        <v>0</v>
      </c>
      <c r="E290" s="83">
        <v>0</v>
      </c>
      <c r="F290" s="83">
        <v>0</v>
      </c>
    </row>
    <row r="291" spans="1:6" ht="25.5" x14ac:dyDescent="0.2">
      <c r="A291" s="84" t="s">
        <v>1262</v>
      </c>
      <c r="B291" s="83">
        <v>0</v>
      </c>
      <c r="C291" s="83">
        <v>0</v>
      </c>
      <c r="D291" s="83">
        <v>0</v>
      </c>
      <c r="E291" s="83">
        <v>0</v>
      </c>
      <c r="F291" s="83">
        <v>0</v>
      </c>
    </row>
    <row r="292" spans="1:6" x14ac:dyDescent="0.2">
      <c r="A292" s="84" t="s">
        <v>1243</v>
      </c>
      <c r="B292" s="83">
        <v>0</v>
      </c>
      <c r="C292" s="83">
        <v>0</v>
      </c>
      <c r="D292" s="83">
        <v>0</v>
      </c>
      <c r="E292" s="83">
        <v>0</v>
      </c>
      <c r="F292" s="83">
        <v>0</v>
      </c>
    </row>
    <row r="293" spans="1:6" x14ac:dyDescent="0.2">
      <c r="A293" s="84" t="s">
        <v>1263</v>
      </c>
      <c r="B293" s="83">
        <v>0</v>
      </c>
      <c r="C293" s="83">
        <v>0</v>
      </c>
      <c r="D293" s="83">
        <v>0</v>
      </c>
      <c r="E293" s="83">
        <v>0</v>
      </c>
      <c r="F293" s="83">
        <v>0</v>
      </c>
    </row>
    <row r="294" spans="1:6" x14ac:dyDescent="0.2">
      <c r="A294" s="84" t="s">
        <v>1264</v>
      </c>
      <c r="B294" s="83">
        <v>0</v>
      </c>
      <c r="C294" s="83">
        <v>0</v>
      </c>
      <c r="D294" s="83">
        <v>0</v>
      </c>
      <c r="E294" s="83">
        <v>0</v>
      </c>
      <c r="F294" s="83">
        <v>0</v>
      </c>
    </row>
    <row r="295" spans="1:6" x14ac:dyDescent="0.2">
      <c r="A295" s="84" t="s">
        <v>1265</v>
      </c>
      <c r="B295" s="83">
        <v>0</v>
      </c>
      <c r="C295" s="83">
        <v>0</v>
      </c>
      <c r="D295" s="83">
        <v>0</v>
      </c>
      <c r="E295" s="83">
        <v>0</v>
      </c>
      <c r="F295" s="83">
        <v>0</v>
      </c>
    </row>
    <row r="296" spans="1:6" ht="25.5" x14ac:dyDescent="0.2">
      <c r="A296" s="84" t="s">
        <v>1266</v>
      </c>
      <c r="B296" s="83">
        <v>0</v>
      </c>
      <c r="C296" s="83">
        <v>0</v>
      </c>
      <c r="D296" s="83">
        <v>0</v>
      </c>
      <c r="E296" s="83">
        <v>0</v>
      </c>
      <c r="F296" s="83">
        <v>0</v>
      </c>
    </row>
    <row r="297" spans="1:6" x14ac:dyDescent="0.2">
      <c r="A297" s="84" t="s">
        <v>1267</v>
      </c>
      <c r="B297" s="83">
        <v>0</v>
      </c>
      <c r="C297" s="83">
        <v>0</v>
      </c>
      <c r="D297" s="83">
        <v>0</v>
      </c>
      <c r="E297" s="83">
        <v>0</v>
      </c>
      <c r="F297" s="83">
        <v>0</v>
      </c>
    </row>
    <row r="298" spans="1:6" x14ac:dyDescent="0.2">
      <c r="A298" s="84" t="s">
        <v>1268</v>
      </c>
      <c r="B298" s="83">
        <v>0</v>
      </c>
      <c r="C298" s="83">
        <v>0</v>
      </c>
      <c r="D298" s="83">
        <v>0</v>
      </c>
      <c r="E298" s="83">
        <v>0</v>
      </c>
      <c r="F298" s="83">
        <v>0</v>
      </c>
    </row>
    <row r="299" spans="1:6" ht="25.5" x14ac:dyDescent="0.2">
      <c r="A299" s="84" t="s">
        <v>1269</v>
      </c>
      <c r="B299" s="83">
        <v>0</v>
      </c>
      <c r="C299" s="83">
        <v>0</v>
      </c>
      <c r="D299" s="83">
        <v>0</v>
      </c>
      <c r="E299" s="83">
        <v>0</v>
      </c>
      <c r="F299" s="83">
        <v>0</v>
      </c>
    </row>
    <row r="300" spans="1:6" x14ac:dyDescent="0.2">
      <c r="A300" s="84" t="s">
        <v>1270</v>
      </c>
      <c r="B300" s="83">
        <v>0</v>
      </c>
      <c r="C300" s="83">
        <v>0</v>
      </c>
      <c r="D300" s="83">
        <v>0</v>
      </c>
      <c r="E300" s="83">
        <v>0</v>
      </c>
      <c r="F300" s="83">
        <v>0</v>
      </c>
    </row>
    <row r="301" spans="1:6" x14ac:dyDescent="0.2">
      <c r="A301" s="84" t="s">
        <v>1271</v>
      </c>
      <c r="B301" s="83">
        <v>0</v>
      </c>
      <c r="C301" s="83">
        <v>0</v>
      </c>
      <c r="D301" s="83">
        <v>0</v>
      </c>
      <c r="E301" s="83">
        <v>0</v>
      </c>
      <c r="F301" s="83">
        <v>0</v>
      </c>
    </row>
    <row r="302" spans="1:6" x14ac:dyDescent="0.2">
      <c r="A302" s="84" t="s">
        <v>1272</v>
      </c>
      <c r="B302" s="83">
        <v>0</v>
      </c>
      <c r="C302" s="83">
        <v>0</v>
      </c>
      <c r="D302" s="83">
        <v>0</v>
      </c>
      <c r="E302" s="83">
        <v>0</v>
      </c>
      <c r="F302" s="83">
        <v>0</v>
      </c>
    </row>
    <row r="303" spans="1:6" x14ac:dyDescent="0.2">
      <c r="A303" s="84" t="s">
        <v>1244</v>
      </c>
      <c r="B303" s="83">
        <v>0</v>
      </c>
      <c r="C303" s="83">
        <v>0</v>
      </c>
      <c r="D303" s="83">
        <v>0</v>
      </c>
      <c r="E303" s="83">
        <v>0</v>
      </c>
      <c r="F303" s="83">
        <v>0</v>
      </c>
    </row>
    <row r="304" spans="1:6" x14ac:dyDescent="0.2">
      <c r="A304" s="84" t="s">
        <v>1273</v>
      </c>
      <c r="B304" s="83">
        <v>0</v>
      </c>
      <c r="C304" s="83">
        <v>0</v>
      </c>
      <c r="D304" s="83">
        <v>0</v>
      </c>
      <c r="E304" s="83">
        <v>0</v>
      </c>
      <c r="F304" s="83">
        <v>0</v>
      </c>
    </row>
    <row r="305" spans="1:6" x14ac:dyDescent="0.2">
      <c r="A305" s="84" t="s">
        <v>1274</v>
      </c>
      <c r="B305" s="83">
        <v>0</v>
      </c>
      <c r="C305" s="83">
        <v>0</v>
      </c>
      <c r="D305" s="83">
        <v>0</v>
      </c>
      <c r="E305" s="83">
        <v>0</v>
      </c>
      <c r="F305" s="83">
        <v>0</v>
      </c>
    </row>
    <row r="306" spans="1:6" x14ac:dyDescent="0.2">
      <c r="A306" s="84" t="s">
        <v>1275</v>
      </c>
      <c r="B306" s="83">
        <v>0</v>
      </c>
      <c r="C306" s="83">
        <v>0</v>
      </c>
      <c r="D306" s="83">
        <v>0</v>
      </c>
      <c r="E306" s="83">
        <v>0</v>
      </c>
      <c r="F306" s="83">
        <v>0</v>
      </c>
    </row>
    <row r="307" spans="1:6" ht="25.5" x14ac:dyDescent="0.2">
      <c r="A307" s="84" t="s">
        <v>1276</v>
      </c>
      <c r="B307" s="83">
        <v>0</v>
      </c>
      <c r="C307" s="83">
        <v>0</v>
      </c>
      <c r="D307" s="83">
        <v>0</v>
      </c>
      <c r="E307" s="83">
        <v>0</v>
      </c>
      <c r="F307" s="83">
        <v>0</v>
      </c>
    </row>
    <row r="308" spans="1:6" x14ac:dyDescent="0.2">
      <c r="A308" s="84" t="s">
        <v>1277</v>
      </c>
      <c r="B308" s="83">
        <v>0</v>
      </c>
      <c r="C308" s="83">
        <v>0</v>
      </c>
      <c r="D308" s="83">
        <v>0</v>
      </c>
      <c r="E308" s="83">
        <v>0</v>
      </c>
      <c r="F308" s="83">
        <v>0</v>
      </c>
    </row>
    <row r="309" spans="1:6" x14ac:dyDescent="0.2">
      <c r="A309" s="84" t="s">
        <v>1278</v>
      </c>
      <c r="B309" s="83">
        <v>0</v>
      </c>
      <c r="C309" s="83">
        <v>0</v>
      </c>
      <c r="D309" s="83">
        <v>0</v>
      </c>
      <c r="E309" s="83">
        <v>0</v>
      </c>
      <c r="F309" s="83">
        <v>0</v>
      </c>
    </row>
    <row r="310" spans="1:6" x14ac:dyDescent="0.2">
      <c r="A310" s="84" t="s">
        <v>1279</v>
      </c>
      <c r="B310" s="83">
        <v>0</v>
      </c>
      <c r="C310" s="83">
        <v>0</v>
      </c>
      <c r="D310" s="83">
        <v>0</v>
      </c>
      <c r="E310" s="83">
        <v>0</v>
      </c>
      <c r="F310" s="83">
        <v>0</v>
      </c>
    </row>
    <row r="311" spans="1:6" x14ac:dyDescent="0.2">
      <c r="A311" s="84" t="s">
        <v>1280</v>
      </c>
      <c r="B311" s="83">
        <v>0</v>
      </c>
      <c r="C311" s="83">
        <v>0</v>
      </c>
      <c r="D311" s="83">
        <v>0</v>
      </c>
      <c r="E311" s="83">
        <v>0</v>
      </c>
      <c r="F311" s="83">
        <v>0</v>
      </c>
    </row>
    <row r="312" spans="1:6" x14ac:dyDescent="0.2">
      <c r="A312" s="84" t="s">
        <v>1281</v>
      </c>
      <c r="B312" s="83">
        <v>0</v>
      </c>
      <c r="C312" s="83">
        <v>0</v>
      </c>
      <c r="D312" s="83">
        <v>0</v>
      </c>
      <c r="E312" s="83">
        <v>0</v>
      </c>
      <c r="F312" s="83">
        <v>0</v>
      </c>
    </row>
    <row r="313" spans="1:6" x14ac:dyDescent="0.2">
      <c r="A313" s="84" t="s">
        <v>1283</v>
      </c>
      <c r="B313" s="83">
        <v>0</v>
      </c>
      <c r="C313" s="83">
        <v>0</v>
      </c>
      <c r="D313" s="83">
        <v>0</v>
      </c>
      <c r="E313" s="83">
        <v>0</v>
      </c>
      <c r="F313" s="83">
        <v>0</v>
      </c>
    </row>
    <row r="314" spans="1:6" x14ac:dyDescent="0.2">
      <c r="A314" s="84" t="s">
        <v>1245</v>
      </c>
      <c r="B314" s="83">
        <v>0</v>
      </c>
      <c r="C314" s="83">
        <v>0</v>
      </c>
      <c r="D314" s="83">
        <v>0</v>
      </c>
      <c r="E314" s="83">
        <v>0</v>
      </c>
      <c r="F314" s="83">
        <v>0</v>
      </c>
    </row>
    <row r="315" spans="1:6" x14ac:dyDescent="0.2">
      <c r="A315" s="84" t="s">
        <v>1285</v>
      </c>
      <c r="B315" s="83">
        <v>0</v>
      </c>
      <c r="C315" s="83">
        <v>0</v>
      </c>
      <c r="D315" s="83">
        <v>0</v>
      </c>
      <c r="E315" s="83">
        <v>0</v>
      </c>
      <c r="F315" s="83">
        <v>0</v>
      </c>
    </row>
    <row r="316" spans="1:6" x14ac:dyDescent="0.2">
      <c r="A316" s="84" t="s">
        <v>1286</v>
      </c>
      <c r="B316" s="83">
        <v>0</v>
      </c>
      <c r="C316" s="83">
        <v>0</v>
      </c>
      <c r="D316" s="83">
        <v>0</v>
      </c>
      <c r="E316" s="83">
        <v>0</v>
      </c>
      <c r="F316" s="83">
        <v>0</v>
      </c>
    </row>
    <row r="317" spans="1:6" x14ac:dyDescent="0.2">
      <c r="A317" s="84" t="s">
        <v>1287</v>
      </c>
      <c r="B317" s="83">
        <v>0</v>
      </c>
      <c r="C317" s="83">
        <v>0</v>
      </c>
      <c r="D317" s="83">
        <v>0</v>
      </c>
      <c r="E317" s="83">
        <v>0</v>
      </c>
      <c r="F317" s="83">
        <v>0</v>
      </c>
    </row>
    <row r="318" spans="1:6" x14ac:dyDescent="0.2">
      <c r="A318" s="84" t="s">
        <v>1288</v>
      </c>
      <c r="B318" s="83">
        <v>0</v>
      </c>
      <c r="C318" s="83">
        <v>0</v>
      </c>
      <c r="D318" s="83">
        <v>0</v>
      </c>
      <c r="E318" s="83">
        <v>0</v>
      </c>
      <c r="F318" s="83">
        <v>0</v>
      </c>
    </row>
    <row r="319" spans="1:6" x14ac:dyDescent="0.2">
      <c r="A319" s="84" t="s">
        <v>1289</v>
      </c>
      <c r="B319" s="83">
        <v>0</v>
      </c>
      <c r="C319" s="83">
        <v>0</v>
      </c>
      <c r="D319" s="83">
        <v>0</v>
      </c>
      <c r="E319" s="83">
        <v>0</v>
      </c>
      <c r="F319" s="83">
        <v>0</v>
      </c>
    </row>
    <row r="320" spans="1:6" x14ac:dyDescent="0.2">
      <c r="A320" s="84" t="s">
        <v>1290</v>
      </c>
      <c r="B320" s="83">
        <v>0</v>
      </c>
      <c r="C320" s="83">
        <v>0</v>
      </c>
      <c r="D320" s="83">
        <v>0</v>
      </c>
      <c r="E320" s="83">
        <v>0</v>
      </c>
      <c r="F320" s="83">
        <v>0</v>
      </c>
    </row>
    <row r="321" spans="1:6" x14ac:dyDescent="0.2">
      <c r="A321" s="84" t="s">
        <v>1291</v>
      </c>
      <c r="B321" s="83">
        <v>200</v>
      </c>
      <c r="C321" s="83">
        <v>1200</v>
      </c>
      <c r="D321" s="83">
        <v>1400</v>
      </c>
      <c r="E321" s="83">
        <v>1600</v>
      </c>
      <c r="F321" s="83">
        <v>1800</v>
      </c>
    </row>
    <row r="322" spans="1:6" x14ac:dyDescent="0.2">
      <c r="A322" s="84" t="s">
        <v>1292</v>
      </c>
      <c r="B322" s="83">
        <v>0</v>
      </c>
      <c r="C322" s="83">
        <v>0</v>
      </c>
      <c r="D322" s="83">
        <v>0</v>
      </c>
      <c r="E322" s="83">
        <v>0</v>
      </c>
      <c r="F322" s="83">
        <v>0</v>
      </c>
    </row>
    <row r="323" spans="1:6" x14ac:dyDescent="0.2">
      <c r="A323" s="84" t="s">
        <v>1293</v>
      </c>
      <c r="B323" s="83">
        <v>0</v>
      </c>
      <c r="C323" s="83">
        <v>0</v>
      </c>
      <c r="D323" s="83">
        <v>0</v>
      </c>
      <c r="E323" s="83">
        <v>0</v>
      </c>
      <c r="F323" s="83">
        <v>0</v>
      </c>
    </row>
    <row r="324" spans="1:6" ht="25.5" x14ac:dyDescent="0.2">
      <c r="A324" s="84" t="s">
        <v>1294</v>
      </c>
      <c r="B324" s="83">
        <v>0</v>
      </c>
      <c r="C324" s="83">
        <v>0</v>
      </c>
      <c r="D324" s="83">
        <v>0</v>
      </c>
      <c r="E324" s="83">
        <v>0</v>
      </c>
      <c r="F324" s="83">
        <v>0</v>
      </c>
    </row>
    <row r="325" spans="1:6" x14ac:dyDescent="0.2">
      <c r="A325" s="84" t="s">
        <v>1246</v>
      </c>
      <c r="B325" s="83">
        <v>0</v>
      </c>
      <c r="C325" s="83">
        <v>0</v>
      </c>
      <c r="D325" s="83">
        <v>0</v>
      </c>
      <c r="E325" s="83">
        <v>0</v>
      </c>
      <c r="F325" s="83">
        <v>0</v>
      </c>
    </row>
    <row r="326" spans="1:6" x14ac:dyDescent="0.2">
      <c r="A326" s="84" t="s">
        <v>1295</v>
      </c>
      <c r="B326" s="83">
        <v>0</v>
      </c>
      <c r="C326" s="83">
        <v>0</v>
      </c>
      <c r="D326" s="83">
        <v>0</v>
      </c>
      <c r="E326" s="83">
        <v>0</v>
      </c>
      <c r="F326" s="83">
        <v>0</v>
      </c>
    </row>
    <row r="327" spans="1:6" ht="25.5" x14ac:dyDescent="0.2">
      <c r="A327" s="84" t="s">
        <v>1296</v>
      </c>
      <c r="B327" s="83">
        <v>0</v>
      </c>
      <c r="C327" s="83">
        <v>0</v>
      </c>
      <c r="D327" s="83">
        <v>0</v>
      </c>
      <c r="E327" s="83">
        <v>0</v>
      </c>
      <c r="F327" s="83">
        <v>0</v>
      </c>
    </row>
    <row r="328" spans="1:6" x14ac:dyDescent="0.2">
      <c r="A328" s="84" t="s">
        <v>1298</v>
      </c>
      <c r="B328" s="83">
        <v>0</v>
      </c>
      <c r="C328" s="83">
        <v>0</v>
      </c>
      <c r="D328" s="83">
        <v>0</v>
      </c>
      <c r="E328" s="83">
        <v>0</v>
      </c>
      <c r="F328" s="83">
        <v>0</v>
      </c>
    </row>
    <row r="329" spans="1:6" x14ac:dyDescent="0.2">
      <c r="A329" s="84" t="s">
        <v>1316</v>
      </c>
      <c r="B329" s="83">
        <v>40000</v>
      </c>
      <c r="C329" s="83">
        <v>45000</v>
      </c>
      <c r="D329" s="83">
        <v>50000</v>
      </c>
      <c r="E329" s="83">
        <v>55000</v>
      </c>
      <c r="F329" s="83">
        <v>60000</v>
      </c>
    </row>
    <row r="330" spans="1:6" x14ac:dyDescent="0.2">
      <c r="A330" s="84" t="s">
        <v>1319</v>
      </c>
      <c r="B330" s="83">
        <v>0</v>
      </c>
      <c r="C330" s="83">
        <v>0</v>
      </c>
      <c r="D330" s="83">
        <v>0</v>
      </c>
      <c r="E330" s="83">
        <v>0</v>
      </c>
      <c r="F330" s="83">
        <v>0</v>
      </c>
    </row>
    <row r="331" spans="1:6" ht="25.5" x14ac:dyDescent="0.2">
      <c r="A331" s="84" t="s">
        <v>1322</v>
      </c>
      <c r="B331" s="83">
        <v>0</v>
      </c>
      <c r="C331" s="83">
        <v>0</v>
      </c>
      <c r="D331" s="83">
        <v>0</v>
      </c>
      <c r="E331" s="83">
        <v>0</v>
      </c>
      <c r="F331" s="83">
        <v>0</v>
      </c>
    </row>
    <row r="332" spans="1:6" x14ac:dyDescent="0.2">
      <c r="A332" s="84" t="s">
        <v>1323</v>
      </c>
      <c r="B332" s="83">
        <v>0</v>
      </c>
      <c r="C332" s="83">
        <v>0</v>
      </c>
      <c r="D332" s="83">
        <v>0</v>
      </c>
      <c r="E332" s="83">
        <v>0</v>
      </c>
      <c r="F332" s="83">
        <v>0</v>
      </c>
    </row>
    <row r="333" spans="1:6" x14ac:dyDescent="0.2">
      <c r="A333" s="84" t="s">
        <v>1326</v>
      </c>
      <c r="B333" s="83">
        <v>0</v>
      </c>
      <c r="C333" s="83">
        <v>0</v>
      </c>
      <c r="D333" s="83">
        <v>0</v>
      </c>
      <c r="E333" s="83">
        <v>0</v>
      </c>
      <c r="F333" s="83">
        <v>0</v>
      </c>
    </row>
    <row r="334" spans="1:6" x14ac:dyDescent="0.2">
      <c r="A334" s="84" t="s">
        <v>1327</v>
      </c>
      <c r="B334" s="83">
        <v>0</v>
      </c>
      <c r="C334" s="83">
        <v>0</v>
      </c>
      <c r="D334" s="83">
        <v>0</v>
      </c>
      <c r="E334" s="83">
        <v>0</v>
      </c>
      <c r="F334" s="83">
        <v>0</v>
      </c>
    </row>
    <row r="335" spans="1:6" x14ac:dyDescent="0.2">
      <c r="A335" s="84" t="s">
        <v>1248</v>
      </c>
      <c r="B335" s="83">
        <v>0</v>
      </c>
      <c r="C335" s="83">
        <v>0</v>
      </c>
      <c r="D335" s="83">
        <v>0</v>
      </c>
      <c r="E335" s="83">
        <v>0</v>
      </c>
      <c r="F335" s="83">
        <v>0</v>
      </c>
    </row>
    <row r="336" spans="1:6" x14ac:dyDescent="0.2">
      <c r="A336" s="84" t="s">
        <v>1249</v>
      </c>
      <c r="B336" s="83">
        <v>0</v>
      </c>
      <c r="C336" s="83">
        <v>0</v>
      </c>
      <c r="D336" s="83">
        <v>0</v>
      </c>
      <c r="E336" s="83">
        <v>0</v>
      </c>
      <c r="F336" s="83">
        <v>0</v>
      </c>
    </row>
    <row r="337" spans="1:6" x14ac:dyDescent="0.2">
      <c r="A337" s="84" t="s">
        <v>1250</v>
      </c>
      <c r="B337" s="83">
        <v>500</v>
      </c>
      <c r="C337" s="83">
        <v>500</v>
      </c>
      <c r="D337" s="83">
        <v>1000</v>
      </c>
      <c r="E337" s="83">
        <v>1500</v>
      </c>
      <c r="F337" s="83">
        <v>2000</v>
      </c>
    </row>
    <row r="338" spans="1:6" x14ac:dyDescent="0.2">
      <c r="A338" s="84" t="s">
        <v>1251</v>
      </c>
      <c r="B338" s="83">
        <v>500</v>
      </c>
      <c r="C338" s="83">
        <v>500</v>
      </c>
      <c r="D338" s="83">
        <v>1000</v>
      </c>
      <c r="E338" s="83">
        <v>1500</v>
      </c>
      <c r="F338" s="83">
        <v>2000</v>
      </c>
    </row>
    <row r="339" spans="1:6" x14ac:dyDescent="0.2">
      <c r="A339" s="84" t="s">
        <v>1252</v>
      </c>
      <c r="B339" s="83">
        <v>0</v>
      </c>
      <c r="C339" s="83">
        <v>0</v>
      </c>
      <c r="D339" s="83">
        <v>0</v>
      </c>
      <c r="E339" s="83">
        <v>0</v>
      </c>
      <c r="F339" s="83">
        <v>0</v>
      </c>
    </row>
    <row r="340" spans="1:6" ht="15" x14ac:dyDescent="0.25">
      <c r="A340" s="87" t="s">
        <v>818</v>
      </c>
      <c r="B340" s="83">
        <v>0</v>
      </c>
      <c r="C340" s="83">
        <v>0</v>
      </c>
      <c r="D340" s="83">
        <v>0</v>
      </c>
      <c r="E340" s="83">
        <v>0</v>
      </c>
      <c r="F340" s="83">
        <v>0</v>
      </c>
    </row>
    <row r="341" spans="1:6" x14ac:dyDescent="0.2">
      <c r="A341" s="84" t="s">
        <v>1315</v>
      </c>
      <c r="B341" s="83">
        <v>0</v>
      </c>
      <c r="C341" s="83">
        <v>0</v>
      </c>
      <c r="D341" s="83">
        <v>0</v>
      </c>
      <c r="E341" s="83">
        <v>0</v>
      </c>
      <c r="F341" s="83">
        <v>0</v>
      </c>
    </row>
    <row r="342" spans="1:6" x14ac:dyDescent="0.2">
      <c r="A342" s="84" t="s">
        <v>1301</v>
      </c>
      <c r="B342" s="83">
        <v>0</v>
      </c>
      <c r="C342" s="83">
        <v>0</v>
      </c>
      <c r="D342" s="83">
        <v>0</v>
      </c>
      <c r="E342" s="83">
        <v>0</v>
      </c>
      <c r="F342" s="83">
        <v>0</v>
      </c>
    </row>
    <row r="343" spans="1:6" x14ac:dyDescent="0.2">
      <c r="A343" s="84" t="s">
        <v>1304</v>
      </c>
      <c r="B343" s="83">
        <v>0</v>
      </c>
      <c r="C343" s="83">
        <v>0</v>
      </c>
      <c r="D343" s="83">
        <v>0</v>
      </c>
      <c r="E343" s="83">
        <v>0</v>
      </c>
      <c r="F343" s="83">
        <v>0</v>
      </c>
    </row>
    <row r="344" spans="1:6" ht="25.5" x14ac:dyDescent="0.2">
      <c r="A344" s="84" t="s">
        <v>1305</v>
      </c>
      <c r="B344" s="83">
        <v>0</v>
      </c>
      <c r="C344" s="83">
        <v>0</v>
      </c>
      <c r="D344" s="83">
        <v>0</v>
      </c>
      <c r="E344" s="83">
        <v>0</v>
      </c>
      <c r="F344" s="83">
        <v>0</v>
      </c>
    </row>
    <row r="345" spans="1:6" x14ac:dyDescent="0.2">
      <c r="A345" s="84" t="s">
        <v>1306</v>
      </c>
      <c r="B345" s="83">
        <v>0</v>
      </c>
      <c r="C345" s="83">
        <v>0</v>
      </c>
      <c r="D345" s="83">
        <v>0</v>
      </c>
      <c r="E345" s="83">
        <v>0</v>
      </c>
      <c r="F345" s="83">
        <v>0</v>
      </c>
    </row>
    <row r="346" spans="1:6" x14ac:dyDescent="0.2">
      <c r="A346" s="84" t="s">
        <v>1307</v>
      </c>
      <c r="B346" s="83">
        <v>0</v>
      </c>
      <c r="C346" s="83">
        <v>0</v>
      </c>
      <c r="D346" s="83">
        <v>0</v>
      </c>
      <c r="E346" s="83">
        <v>0</v>
      </c>
      <c r="F346" s="83">
        <v>0</v>
      </c>
    </row>
    <row r="347" spans="1:6" ht="25.5" x14ac:dyDescent="0.2">
      <c r="A347" s="84" t="s">
        <v>1308</v>
      </c>
      <c r="B347" s="83">
        <v>0</v>
      </c>
      <c r="C347" s="83">
        <v>0</v>
      </c>
      <c r="D347" s="83">
        <v>0</v>
      </c>
      <c r="E347" s="83">
        <v>0</v>
      </c>
      <c r="F347" s="83">
        <v>0</v>
      </c>
    </row>
    <row r="348" spans="1:6" x14ac:dyDescent="0.2">
      <c r="A348" s="84" t="s">
        <v>1309</v>
      </c>
      <c r="B348" s="83">
        <v>0</v>
      </c>
      <c r="C348" s="83">
        <v>0</v>
      </c>
      <c r="D348" s="83">
        <v>0</v>
      </c>
      <c r="E348" s="83">
        <v>0</v>
      </c>
      <c r="F348" s="83">
        <v>0</v>
      </c>
    </row>
    <row r="349" spans="1:6" x14ac:dyDescent="0.2">
      <c r="A349" s="84" t="s">
        <v>1310</v>
      </c>
      <c r="B349" s="83">
        <v>0</v>
      </c>
      <c r="C349" s="83">
        <v>0</v>
      </c>
      <c r="D349" s="83">
        <v>0</v>
      </c>
      <c r="E349" s="83">
        <v>0</v>
      </c>
      <c r="F349" s="83">
        <v>0</v>
      </c>
    </row>
    <row r="350" spans="1:6" ht="25.5" x14ac:dyDescent="0.2">
      <c r="A350" s="84" t="s">
        <v>1314</v>
      </c>
      <c r="B350" s="83">
        <v>0</v>
      </c>
      <c r="C350" s="83">
        <v>0</v>
      </c>
      <c r="D350" s="83">
        <v>0</v>
      </c>
      <c r="E350" s="83">
        <v>0</v>
      </c>
      <c r="F350" s="83">
        <v>0</v>
      </c>
    </row>
    <row r="351" spans="1:6" ht="15" x14ac:dyDescent="0.25">
      <c r="A351" s="87" t="s">
        <v>866</v>
      </c>
      <c r="B351" s="83">
        <v>0</v>
      </c>
      <c r="C351" s="83">
        <v>0</v>
      </c>
      <c r="D351" s="83">
        <v>0</v>
      </c>
      <c r="E351" s="83">
        <v>0</v>
      </c>
      <c r="F351" s="83">
        <v>0</v>
      </c>
    </row>
    <row r="352" spans="1:6" x14ac:dyDescent="0.2">
      <c r="A352" s="84" t="s">
        <v>1317</v>
      </c>
      <c r="B352" s="83">
        <v>0</v>
      </c>
      <c r="C352" s="83">
        <v>0</v>
      </c>
      <c r="D352" s="83">
        <v>0</v>
      </c>
      <c r="E352" s="83">
        <v>0</v>
      </c>
      <c r="F352" s="83">
        <v>0</v>
      </c>
    </row>
    <row r="353" spans="1:6" x14ac:dyDescent="0.2">
      <c r="A353" s="84" t="s">
        <v>1318</v>
      </c>
      <c r="B353" s="83">
        <v>0</v>
      </c>
      <c r="C353" s="83">
        <v>0</v>
      </c>
      <c r="D353" s="83">
        <v>0</v>
      </c>
      <c r="E353" s="83">
        <v>0</v>
      </c>
      <c r="F353" s="83">
        <v>0</v>
      </c>
    </row>
    <row r="354" spans="1:6" x14ac:dyDescent="0.2">
      <c r="A354" s="84" t="s">
        <v>1320</v>
      </c>
      <c r="B354" s="83">
        <v>0</v>
      </c>
      <c r="C354" s="83">
        <v>0</v>
      </c>
      <c r="D354" s="83">
        <v>0</v>
      </c>
      <c r="E354" s="83">
        <v>0</v>
      </c>
      <c r="F354" s="83">
        <v>0</v>
      </c>
    </row>
    <row r="355" spans="1:6" x14ac:dyDescent="0.2">
      <c r="A355" s="84" t="s">
        <v>1321</v>
      </c>
      <c r="B355" s="83">
        <v>0</v>
      </c>
      <c r="C355" s="83">
        <v>0</v>
      </c>
      <c r="D355" s="83">
        <v>0</v>
      </c>
      <c r="E355" s="83">
        <v>0</v>
      </c>
      <c r="F355" s="83">
        <v>0</v>
      </c>
    </row>
    <row r="356" spans="1:6" x14ac:dyDescent="0.2">
      <c r="A356" s="84" t="s">
        <v>1324</v>
      </c>
      <c r="B356" s="83">
        <v>0</v>
      </c>
      <c r="C356" s="83">
        <v>0</v>
      </c>
      <c r="D356" s="83">
        <v>0</v>
      </c>
      <c r="E356" s="83">
        <v>0</v>
      </c>
      <c r="F356" s="83">
        <v>0</v>
      </c>
    </row>
    <row r="357" spans="1:6" x14ac:dyDescent="0.2">
      <c r="A357" s="84" t="s">
        <v>1325</v>
      </c>
      <c r="B357" s="83">
        <v>0</v>
      </c>
      <c r="C357" s="83">
        <v>0</v>
      </c>
      <c r="D357" s="83">
        <v>0</v>
      </c>
      <c r="E357" s="83">
        <v>0</v>
      </c>
      <c r="F357" s="83">
        <v>0</v>
      </c>
    </row>
    <row r="358" spans="1:6" ht="15" x14ac:dyDescent="0.25">
      <c r="A358" s="87" t="s">
        <v>628</v>
      </c>
      <c r="B358" s="83">
        <v>2600</v>
      </c>
      <c r="C358" s="83">
        <v>5800</v>
      </c>
      <c r="D358" s="83">
        <v>6950</v>
      </c>
      <c r="E358" s="83">
        <v>8250</v>
      </c>
      <c r="F358" s="83">
        <v>9500</v>
      </c>
    </row>
    <row r="359" spans="1:6" x14ac:dyDescent="0.2">
      <c r="A359" s="84" t="s">
        <v>1329</v>
      </c>
      <c r="B359" s="83">
        <v>0</v>
      </c>
      <c r="C359" s="83">
        <v>0</v>
      </c>
      <c r="D359" s="83">
        <v>0</v>
      </c>
      <c r="E359" s="83">
        <v>0</v>
      </c>
      <c r="F359" s="83">
        <v>0</v>
      </c>
    </row>
    <row r="360" spans="1:6" x14ac:dyDescent="0.2">
      <c r="A360" s="84" t="s">
        <v>1330</v>
      </c>
      <c r="B360" s="83">
        <v>0</v>
      </c>
      <c r="C360" s="83">
        <v>0</v>
      </c>
      <c r="D360" s="83">
        <v>0</v>
      </c>
      <c r="E360" s="83">
        <v>0</v>
      </c>
      <c r="F360" s="83">
        <v>0</v>
      </c>
    </row>
    <row r="361" spans="1:6" x14ac:dyDescent="0.2">
      <c r="A361" s="84" t="s">
        <v>1333</v>
      </c>
      <c r="B361" s="83">
        <v>0</v>
      </c>
      <c r="C361" s="83">
        <v>0</v>
      </c>
      <c r="D361" s="83">
        <v>0</v>
      </c>
      <c r="E361" s="83">
        <v>0</v>
      </c>
      <c r="F361" s="83">
        <v>0</v>
      </c>
    </row>
    <row r="362" spans="1:6" x14ac:dyDescent="0.2">
      <c r="A362" s="84" t="s">
        <v>1334</v>
      </c>
      <c r="B362" s="83">
        <v>0</v>
      </c>
      <c r="C362" s="83">
        <v>0</v>
      </c>
      <c r="D362" s="83">
        <v>0</v>
      </c>
      <c r="E362" s="83">
        <v>0</v>
      </c>
      <c r="F362" s="83">
        <v>0</v>
      </c>
    </row>
    <row r="363" spans="1:6" x14ac:dyDescent="0.2">
      <c r="A363" s="84" t="s">
        <v>1335</v>
      </c>
      <c r="B363" s="83">
        <v>0</v>
      </c>
      <c r="C363" s="83">
        <v>0</v>
      </c>
      <c r="D363" s="83">
        <v>0</v>
      </c>
      <c r="E363" s="83">
        <v>0</v>
      </c>
      <c r="F363" s="83">
        <v>0</v>
      </c>
    </row>
    <row r="364" spans="1:6" x14ac:dyDescent="0.2">
      <c r="A364" s="84" t="s">
        <v>1337</v>
      </c>
      <c r="B364" s="83">
        <v>0</v>
      </c>
      <c r="C364" s="83">
        <v>0</v>
      </c>
      <c r="D364" s="83">
        <v>0</v>
      </c>
      <c r="E364" s="83">
        <v>0</v>
      </c>
      <c r="F364" s="83">
        <v>0</v>
      </c>
    </row>
    <row r="365" spans="1:6" x14ac:dyDescent="0.2">
      <c r="A365" s="84" t="s">
        <v>1339</v>
      </c>
      <c r="B365" s="83">
        <v>0</v>
      </c>
      <c r="C365" s="83">
        <v>0</v>
      </c>
      <c r="D365" s="83">
        <v>0</v>
      </c>
      <c r="E365" s="83">
        <v>0</v>
      </c>
      <c r="F365" s="83">
        <v>0</v>
      </c>
    </row>
    <row r="366" spans="1:6" x14ac:dyDescent="0.2">
      <c r="A366" s="84" t="s">
        <v>1340</v>
      </c>
      <c r="B366" s="83">
        <v>0</v>
      </c>
      <c r="C366" s="83">
        <v>0</v>
      </c>
      <c r="D366" s="83">
        <v>0</v>
      </c>
      <c r="E366" s="83">
        <v>0</v>
      </c>
      <c r="F366" s="83">
        <v>0</v>
      </c>
    </row>
    <row r="367" spans="1:6" ht="25.5" x14ac:dyDescent="0.2">
      <c r="A367" s="84" t="s">
        <v>1341</v>
      </c>
      <c r="B367" s="83">
        <v>0</v>
      </c>
      <c r="C367" s="83">
        <v>0</v>
      </c>
      <c r="D367" s="83">
        <v>0</v>
      </c>
      <c r="E367" s="83">
        <v>0</v>
      </c>
      <c r="F367" s="83">
        <v>0</v>
      </c>
    </row>
    <row r="368" spans="1:6" ht="25.5" x14ac:dyDescent="0.2">
      <c r="A368" s="84" t="s">
        <v>1343</v>
      </c>
      <c r="B368" s="83">
        <v>0</v>
      </c>
      <c r="C368" s="83">
        <v>0</v>
      </c>
      <c r="D368" s="83">
        <v>0</v>
      </c>
      <c r="E368" s="83">
        <v>0</v>
      </c>
      <c r="F368" s="83">
        <v>0</v>
      </c>
    </row>
    <row r="369" spans="1:6" x14ac:dyDescent="0.2">
      <c r="A369" s="84" t="s">
        <v>1226</v>
      </c>
      <c r="B369" s="83">
        <v>0</v>
      </c>
      <c r="C369" s="83">
        <v>0</v>
      </c>
      <c r="D369" s="83">
        <v>0</v>
      </c>
      <c r="E369" s="83">
        <v>0</v>
      </c>
      <c r="F369" s="83">
        <v>0</v>
      </c>
    </row>
    <row r="370" spans="1:6" x14ac:dyDescent="0.2">
      <c r="A370" s="84" t="s">
        <v>1344</v>
      </c>
      <c r="B370" s="83">
        <v>600</v>
      </c>
      <c r="C370" s="83">
        <v>1500</v>
      </c>
      <c r="D370" s="83">
        <v>1700</v>
      </c>
      <c r="E370" s="83">
        <v>1850</v>
      </c>
      <c r="F370" s="83">
        <v>2000</v>
      </c>
    </row>
    <row r="371" spans="1:6" x14ac:dyDescent="0.2">
      <c r="A371" s="84" t="s">
        <v>1345</v>
      </c>
      <c r="B371" s="83">
        <v>400</v>
      </c>
      <c r="C371" s="83">
        <v>800</v>
      </c>
      <c r="D371" s="83">
        <v>1000</v>
      </c>
      <c r="E371" s="83">
        <v>1400</v>
      </c>
      <c r="F371" s="83">
        <v>1600</v>
      </c>
    </row>
    <row r="372" spans="1:6" x14ac:dyDescent="0.2">
      <c r="A372" s="84" t="s">
        <v>1346</v>
      </c>
      <c r="B372" s="83">
        <v>0</v>
      </c>
      <c r="C372" s="83">
        <v>0</v>
      </c>
      <c r="D372" s="83">
        <v>0</v>
      </c>
      <c r="E372" s="83">
        <v>0</v>
      </c>
      <c r="F372" s="83">
        <v>0</v>
      </c>
    </row>
    <row r="373" spans="1:6" x14ac:dyDescent="0.2">
      <c r="A373" s="84" t="s">
        <v>1348</v>
      </c>
      <c r="B373" s="83">
        <v>0</v>
      </c>
      <c r="C373" s="83">
        <v>0</v>
      </c>
      <c r="D373" s="83">
        <v>0</v>
      </c>
      <c r="E373" s="83">
        <v>0</v>
      </c>
      <c r="F373" s="83">
        <v>0</v>
      </c>
    </row>
    <row r="374" spans="1:6" x14ac:dyDescent="0.2">
      <c r="A374" s="84" t="s">
        <v>1349</v>
      </c>
      <c r="B374" s="83">
        <v>0</v>
      </c>
      <c r="C374" s="83">
        <v>0</v>
      </c>
      <c r="D374" s="83">
        <v>0</v>
      </c>
      <c r="E374" s="83">
        <v>0</v>
      </c>
      <c r="F374" s="83">
        <v>0</v>
      </c>
    </row>
    <row r="375" spans="1:6" x14ac:dyDescent="0.2">
      <c r="A375" s="84" t="s">
        <v>1350</v>
      </c>
      <c r="B375" s="83">
        <v>0</v>
      </c>
      <c r="C375" s="83">
        <v>0</v>
      </c>
      <c r="D375" s="83">
        <v>0</v>
      </c>
      <c r="E375" s="83">
        <v>0</v>
      </c>
      <c r="F375" s="83">
        <v>0</v>
      </c>
    </row>
    <row r="376" spans="1:6" x14ac:dyDescent="0.2">
      <c r="A376" s="84" t="s">
        <v>1351</v>
      </c>
      <c r="B376" s="83">
        <v>0</v>
      </c>
      <c r="C376" s="83">
        <v>0</v>
      </c>
      <c r="D376" s="83">
        <v>0</v>
      </c>
      <c r="E376" s="83">
        <v>0</v>
      </c>
      <c r="F376" s="83">
        <v>0</v>
      </c>
    </row>
    <row r="377" spans="1:6" ht="25.5" x14ac:dyDescent="0.2">
      <c r="A377" s="84" t="s">
        <v>1352</v>
      </c>
      <c r="B377" s="83">
        <v>0</v>
      </c>
      <c r="C377" s="83">
        <v>0</v>
      </c>
      <c r="D377" s="83">
        <v>0</v>
      </c>
      <c r="E377" s="83">
        <v>0</v>
      </c>
      <c r="F377" s="83">
        <v>0</v>
      </c>
    </row>
    <row r="378" spans="1:6" x14ac:dyDescent="0.2">
      <c r="A378" s="84" t="s">
        <v>1353</v>
      </c>
      <c r="B378" s="83">
        <v>0</v>
      </c>
      <c r="C378" s="83">
        <v>0</v>
      </c>
      <c r="D378" s="83">
        <v>0</v>
      </c>
      <c r="E378" s="83">
        <v>0</v>
      </c>
      <c r="F378" s="83">
        <v>0</v>
      </c>
    </row>
    <row r="379" spans="1:6" x14ac:dyDescent="0.2">
      <c r="A379" s="84" t="s">
        <v>1354</v>
      </c>
      <c r="B379" s="83">
        <v>0</v>
      </c>
      <c r="C379" s="83">
        <v>0</v>
      </c>
      <c r="D379" s="83">
        <v>0</v>
      </c>
      <c r="E379" s="83">
        <v>0</v>
      </c>
      <c r="F379" s="83">
        <v>0</v>
      </c>
    </row>
    <row r="380" spans="1:6" x14ac:dyDescent="0.2">
      <c r="A380" s="84" t="s">
        <v>1227</v>
      </c>
      <c r="B380" s="83">
        <v>0</v>
      </c>
      <c r="C380" s="83">
        <v>0</v>
      </c>
      <c r="D380" s="83">
        <v>0</v>
      </c>
      <c r="E380" s="83">
        <v>0</v>
      </c>
      <c r="F380" s="83">
        <v>0</v>
      </c>
    </row>
    <row r="381" spans="1:6" x14ac:dyDescent="0.2">
      <c r="A381" s="84" t="s">
        <v>1355</v>
      </c>
      <c r="B381" s="83">
        <v>0</v>
      </c>
      <c r="C381" s="83">
        <v>0</v>
      </c>
      <c r="D381" s="83">
        <v>0</v>
      </c>
      <c r="E381" s="83">
        <v>0</v>
      </c>
      <c r="F381" s="83">
        <v>0</v>
      </c>
    </row>
    <row r="382" spans="1:6" x14ac:dyDescent="0.2">
      <c r="A382" s="84" t="s">
        <v>1356</v>
      </c>
      <c r="B382" s="83">
        <v>0</v>
      </c>
      <c r="C382" s="83">
        <v>0</v>
      </c>
      <c r="D382" s="83">
        <v>0</v>
      </c>
      <c r="E382" s="83">
        <v>0</v>
      </c>
      <c r="F382" s="83">
        <v>0</v>
      </c>
    </row>
    <row r="383" spans="1:6" ht="25.5" x14ac:dyDescent="0.2">
      <c r="A383" s="84" t="s">
        <v>1357</v>
      </c>
      <c r="B383" s="83">
        <v>0</v>
      </c>
      <c r="C383" s="83">
        <v>0</v>
      </c>
      <c r="D383" s="83">
        <v>0</v>
      </c>
      <c r="E383" s="83">
        <v>0</v>
      </c>
      <c r="F383" s="83">
        <v>0</v>
      </c>
    </row>
    <row r="384" spans="1:6" x14ac:dyDescent="0.2">
      <c r="A384" s="84" t="s">
        <v>1358</v>
      </c>
      <c r="B384" s="83">
        <v>0</v>
      </c>
      <c r="C384" s="83">
        <v>0</v>
      </c>
      <c r="D384" s="83">
        <v>0</v>
      </c>
      <c r="E384" s="83">
        <v>0</v>
      </c>
      <c r="F384" s="83">
        <v>0</v>
      </c>
    </row>
    <row r="385" spans="1:6" x14ac:dyDescent="0.2">
      <c r="A385" s="84" t="s">
        <v>1359</v>
      </c>
      <c r="B385" s="83">
        <v>600</v>
      </c>
      <c r="C385" s="83">
        <v>2000</v>
      </c>
      <c r="D385" s="83">
        <v>2500</v>
      </c>
      <c r="E385" s="83">
        <v>3000</v>
      </c>
      <c r="F385" s="83">
        <v>3400</v>
      </c>
    </row>
    <row r="386" spans="1:6" x14ac:dyDescent="0.2">
      <c r="A386" s="84" t="s">
        <v>1360</v>
      </c>
      <c r="B386" s="83">
        <v>0</v>
      </c>
      <c r="C386" s="83">
        <v>0</v>
      </c>
      <c r="D386" s="83">
        <v>0</v>
      </c>
      <c r="E386" s="83">
        <v>0</v>
      </c>
      <c r="F386" s="83">
        <v>0</v>
      </c>
    </row>
    <row r="387" spans="1:6" x14ac:dyDescent="0.2">
      <c r="A387" s="84" t="s">
        <v>1361</v>
      </c>
      <c r="B387" s="83">
        <v>0</v>
      </c>
      <c r="C387" s="83">
        <v>0</v>
      </c>
      <c r="D387" s="83">
        <v>0</v>
      </c>
      <c r="E387" s="83">
        <v>0</v>
      </c>
      <c r="F387" s="83">
        <v>0</v>
      </c>
    </row>
    <row r="388" spans="1:6" x14ac:dyDescent="0.2">
      <c r="A388" s="84" t="s">
        <v>1362</v>
      </c>
      <c r="B388" s="83">
        <v>0</v>
      </c>
      <c r="C388" s="83">
        <v>0</v>
      </c>
      <c r="D388" s="83">
        <v>0</v>
      </c>
      <c r="E388" s="83">
        <v>0</v>
      </c>
      <c r="F388" s="83">
        <v>0</v>
      </c>
    </row>
    <row r="389" spans="1:6" x14ac:dyDescent="0.2">
      <c r="A389" s="84" t="s">
        <v>1363</v>
      </c>
      <c r="B389" s="83">
        <v>0</v>
      </c>
      <c r="C389" s="83">
        <v>0</v>
      </c>
      <c r="D389" s="83">
        <v>0</v>
      </c>
      <c r="E389" s="83">
        <v>0</v>
      </c>
      <c r="F389" s="83">
        <v>0</v>
      </c>
    </row>
    <row r="390" spans="1:6" x14ac:dyDescent="0.2">
      <c r="A390" s="84" t="s">
        <v>1364</v>
      </c>
      <c r="B390" s="83">
        <v>0</v>
      </c>
      <c r="C390" s="83">
        <v>0</v>
      </c>
      <c r="D390" s="83">
        <v>0</v>
      </c>
      <c r="E390" s="83">
        <v>0</v>
      </c>
      <c r="F390" s="83">
        <v>0</v>
      </c>
    </row>
    <row r="391" spans="1:6" ht="25.5" x14ac:dyDescent="0.2">
      <c r="A391" s="84" t="s">
        <v>1229</v>
      </c>
      <c r="B391" s="83">
        <v>0</v>
      </c>
      <c r="C391" s="83">
        <v>0</v>
      </c>
      <c r="D391" s="83">
        <v>0</v>
      </c>
      <c r="E391" s="83">
        <v>0</v>
      </c>
      <c r="F391" s="83">
        <v>0</v>
      </c>
    </row>
    <row r="392" spans="1:6" x14ac:dyDescent="0.2">
      <c r="A392" s="84" t="s">
        <v>1365</v>
      </c>
      <c r="B392" s="83">
        <v>0</v>
      </c>
      <c r="C392" s="83">
        <v>0</v>
      </c>
      <c r="D392" s="83">
        <v>0</v>
      </c>
      <c r="E392" s="83">
        <v>0</v>
      </c>
      <c r="F392" s="83">
        <v>0</v>
      </c>
    </row>
    <row r="393" spans="1:6" x14ac:dyDescent="0.2">
      <c r="A393" s="84" t="s">
        <v>1366</v>
      </c>
      <c r="B393" s="83">
        <v>0</v>
      </c>
      <c r="C393" s="83">
        <v>0</v>
      </c>
      <c r="D393" s="83">
        <v>0</v>
      </c>
      <c r="E393" s="83">
        <v>0</v>
      </c>
      <c r="F393" s="83">
        <v>0</v>
      </c>
    </row>
    <row r="394" spans="1:6" x14ac:dyDescent="0.2">
      <c r="A394" s="84" t="s">
        <v>1367</v>
      </c>
      <c r="B394" s="83">
        <v>0</v>
      </c>
      <c r="C394" s="83">
        <v>0</v>
      </c>
      <c r="D394" s="83">
        <v>0</v>
      </c>
      <c r="E394" s="83">
        <v>0</v>
      </c>
      <c r="F394" s="83">
        <v>0</v>
      </c>
    </row>
    <row r="395" spans="1:6" x14ac:dyDescent="0.2">
      <c r="A395" s="84" t="s">
        <v>1368</v>
      </c>
      <c r="B395" s="83">
        <v>0</v>
      </c>
      <c r="C395" s="83">
        <v>0</v>
      </c>
      <c r="D395" s="83">
        <v>0</v>
      </c>
      <c r="E395" s="83">
        <v>0</v>
      </c>
      <c r="F395" s="83">
        <v>0</v>
      </c>
    </row>
    <row r="396" spans="1:6" x14ac:dyDescent="0.2">
      <c r="A396" s="84" t="s">
        <v>1369</v>
      </c>
      <c r="B396" s="83">
        <v>0</v>
      </c>
      <c r="C396" s="83">
        <v>0</v>
      </c>
      <c r="D396" s="83">
        <v>0</v>
      </c>
      <c r="E396" s="83">
        <v>0</v>
      </c>
      <c r="F396" s="83">
        <v>0</v>
      </c>
    </row>
    <row r="397" spans="1:6" x14ac:dyDescent="0.2">
      <c r="A397" s="84" t="s">
        <v>1370</v>
      </c>
      <c r="B397" s="83">
        <v>0</v>
      </c>
      <c r="C397" s="83">
        <v>0</v>
      </c>
      <c r="D397" s="83">
        <v>0</v>
      </c>
      <c r="E397" s="83">
        <v>0</v>
      </c>
      <c r="F397" s="83">
        <v>0</v>
      </c>
    </row>
    <row r="398" spans="1:6" x14ac:dyDescent="0.2">
      <c r="A398" s="84" t="s">
        <v>1371</v>
      </c>
      <c r="B398" s="83">
        <v>0</v>
      </c>
      <c r="C398" s="83">
        <v>0</v>
      </c>
      <c r="D398" s="83">
        <v>0</v>
      </c>
      <c r="E398" s="83">
        <v>0</v>
      </c>
      <c r="F398" s="83">
        <v>0</v>
      </c>
    </row>
    <row r="399" spans="1:6" x14ac:dyDescent="0.2">
      <c r="A399" s="84" t="s">
        <v>1372</v>
      </c>
      <c r="B399" s="83">
        <v>0</v>
      </c>
      <c r="C399" s="83">
        <v>0</v>
      </c>
      <c r="D399" s="83">
        <v>0</v>
      </c>
      <c r="E399" s="83">
        <v>0</v>
      </c>
      <c r="F399" s="83">
        <v>0</v>
      </c>
    </row>
    <row r="400" spans="1:6" x14ac:dyDescent="0.2">
      <c r="A400" s="84" t="s">
        <v>1373</v>
      </c>
      <c r="B400" s="83">
        <v>0</v>
      </c>
      <c r="C400" s="83">
        <v>0</v>
      </c>
      <c r="D400" s="83">
        <v>0</v>
      </c>
      <c r="E400" s="83">
        <v>0</v>
      </c>
      <c r="F400" s="83">
        <v>0</v>
      </c>
    </row>
    <row r="401" spans="1:6" x14ac:dyDescent="0.2">
      <c r="A401" s="84" t="s">
        <v>1374</v>
      </c>
      <c r="B401" s="83">
        <v>0</v>
      </c>
      <c r="C401" s="83">
        <v>0</v>
      </c>
      <c r="D401" s="83">
        <v>0</v>
      </c>
      <c r="E401" s="83">
        <v>0</v>
      </c>
      <c r="F401" s="83">
        <v>0</v>
      </c>
    </row>
    <row r="402" spans="1:6" x14ac:dyDescent="0.2">
      <c r="A402" s="84" t="s">
        <v>1282</v>
      </c>
      <c r="B402" s="83">
        <v>0</v>
      </c>
      <c r="C402" s="83">
        <v>0</v>
      </c>
      <c r="D402" s="83">
        <v>0</v>
      </c>
      <c r="E402" s="83">
        <v>0</v>
      </c>
      <c r="F402" s="83">
        <v>0</v>
      </c>
    </row>
    <row r="403" spans="1:6" x14ac:dyDescent="0.2">
      <c r="A403" s="84" t="s">
        <v>1375</v>
      </c>
      <c r="B403" s="83">
        <v>0</v>
      </c>
      <c r="C403" s="83">
        <v>0</v>
      </c>
      <c r="D403" s="83">
        <v>0</v>
      </c>
      <c r="E403" s="83">
        <v>0</v>
      </c>
      <c r="F403" s="83">
        <v>0</v>
      </c>
    </row>
    <row r="404" spans="1:6" x14ac:dyDescent="0.2">
      <c r="A404" s="84" t="s">
        <v>1376</v>
      </c>
      <c r="B404" s="83">
        <v>0</v>
      </c>
      <c r="C404" s="83">
        <v>0</v>
      </c>
      <c r="D404" s="83">
        <v>0</v>
      </c>
      <c r="E404" s="83">
        <v>0</v>
      </c>
      <c r="F404" s="83">
        <v>0</v>
      </c>
    </row>
    <row r="405" spans="1:6" x14ac:dyDescent="0.2">
      <c r="A405" s="84" t="s">
        <v>1377</v>
      </c>
      <c r="B405" s="83">
        <v>0</v>
      </c>
      <c r="C405" s="83">
        <v>0</v>
      </c>
      <c r="D405" s="83">
        <v>0</v>
      </c>
      <c r="E405" s="83">
        <v>0</v>
      </c>
      <c r="F405" s="83">
        <v>0</v>
      </c>
    </row>
    <row r="406" spans="1:6" x14ac:dyDescent="0.2">
      <c r="A406" s="84" t="s">
        <v>1378</v>
      </c>
      <c r="B406" s="83">
        <v>0</v>
      </c>
      <c r="C406" s="83">
        <v>0</v>
      </c>
      <c r="D406" s="83">
        <v>0</v>
      </c>
      <c r="E406" s="83">
        <v>0</v>
      </c>
      <c r="F406" s="83">
        <v>0</v>
      </c>
    </row>
    <row r="407" spans="1:6" x14ac:dyDescent="0.2">
      <c r="A407" s="84" t="s">
        <v>1379</v>
      </c>
      <c r="B407" s="83">
        <v>0</v>
      </c>
      <c r="C407" s="83">
        <v>0</v>
      </c>
      <c r="D407" s="83">
        <v>0</v>
      </c>
      <c r="E407" s="83">
        <v>0</v>
      </c>
      <c r="F407" s="83">
        <v>0</v>
      </c>
    </row>
    <row r="408" spans="1:6" x14ac:dyDescent="0.2">
      <c r="A408" s="84" t="s">
        <v>1380</v>
      </c>
      <c r="B408" s="83">
        <v>0</v>
      </c>
      <c r="C408" s="83">
        <v>0</v>
      </c>
      <c r="D408" s="83">
        <v>0</v>
      </c>
      <c r="E408" s="83">
        <v>0</v>
      </c>
      <c r="F408" s="83">
        <v>0</v>
      </c>
    </row>
    <row r="409" spans="1:6" x14ac:dyDescent="0.2">
      <c r="A409" s="84" t="s">
        <v>1381</v>
      </c>
      <c r="B409" s="83">
        <v>0</v>
      </c>
      <c r="C409" s="83">
        <v>0</v>
      </c>
      <c r="D409" s="83">
        <v>0</v>
      </c>
      <c r="E409" s="83">
        <v>0</v>
      </c>
      <c r="F409" s="83">
        <v>0</v>
      </c>
    </row>
    <row r="410" spans="1:6" x14ac:dyDescent="0.2">
      <c r="A410" s="84" t="s">
        <v>1382</v>
      </c>
      <c r="B410" s="83">
        <v>0</v>
      </c>
      <c r="C410" s="83">
        <v>0</v>
      </c>
      <c r="D410" s="83">
        <v>0</v>
      </c>
      <c r="E410" s="83">
        <v>0</v>
      </c>
      <c r="F410" s="83">
        <v>0</v>
      </c>
    </row>
    <row r="411" spans="1:6" x14ac:dyDescent="0.2">
      <c r="A411" s="84" t="s">
        <v>1383</v>
      </c>
      <c r="B411" s="83">
        <v>0</v>
      </c>
      <c r="C411" s="83">
        <v>0</v>
      </c>
      <c r="D411" s="83">
        <v>0</v>
      </c>
      <c r="E411" s="83">
        <v>0</v>
      </c>
      <c r="F411" s="83">
        <v>0</v>
      </c>
    </row>
    <row r="412" spans="1:6" x14ac:dyDescent="0.2">
      <c r="A412" s="84" t="s">
        <v>1384</v>
      </c>
      <c r="B412" s="83">
        <v>0</v>
      </c>
      <c r="C412" s="83">
        <v>0</v>
      </c>
      <c r="D412" s="83">
        <v>0</v>
      </c>
      <c r="E412" s="83">
        <v>0</v>
      </c>
      <c r="F412" s="83">
        <v>0</v>
      </c>
    </row>
    <row r="413" spans="1:6" x14ac:dyDescent="0.2">
      <c r="A413" s="84" t="s">
        <v>1284</v>
      </c>
      <c r="B413" s="83">
        <v>0</v>
      </c>
      <c r="C413" s="83">
        <v>0</v>
      </c>
      <c r="D413" s="83">
        <v>0</v>
      </c>
      <c r="E413" s="83">
        <v>0</v>
      </c>
      <c r="F413" s="83">
        <v>0</v>
      </c>
    </row>
    <row r="414" spans="1:6" x14ac:dyDescent="0.2">
      <c r="A414" s="84" t="s">
        <v>1385</v>
      </c>
      <c r="B414" s="83">
        <v>0</v>
      </c>
      <c r="C414" s="83">
        <v>0</v>
      </c>
      <c r="D414" s="83">
        <v>0</v>
      </c>
      <c r="E414" s="83">
        <v>0</v>
      </c>
      <c r="F414" s="83">
        <v>0</v>
      </c>
    </row>
    <row r="415" spans="1:6" x14ac:dyDescent="0.2">
      <c r="A415" s="84" t="s">
        <v>1297</v>
      </c>
      <c r="B415" s="83">
        <v>0</v>
      </c>
      <c r="C415" s="83">
        <v>0</v>
      </c>
      <c r="D415" s="83">
        <v>0</v>
      </c>
      <c r="E415" s="83">
        <v>0</v>
      </c>
      <c r="F415" s="83">
        <v>0</v>
      </c>
    </row>
    <row r="416" spans="1:6" x14ac:dyDescent="0.2">
      <c r="A416" s="84" t="s">
        <v>1303</v>
      </c>
      <c r="B416" s="83">
        <v>1000</v>
      </c>
      <c r="C416" s="83">
        <v>1500</v>
      </c>
      <c r="D416" s="83">
        <v>1750</v>
      </c>
      <c r="E416" s="83">
        <v>2000</v>
      </c>
      <c r="F416" s="83">
        <v>2500</v>
      </c>
    </row>
    <row r="417" spans="1:6" ht="25.5" x14ac:dyDescent="0.2">
      <c r="A417" s="84" t="s">
        <v>1313</v>
      </c>
      <c r="B417" s="83">
        <v>0</v>
      </c>
      <c r="C417" s="83">
        <v>0</v>
      </c>
      <c r="D417" s="83">
        <v>0</v>
      </c>
      <c r="E417" s="83">
        <v>0</v>
      </c>
      <c r="F417" s="83">
        <v>0</v>
      </c>
    </row>
    <row r="418" spans="1:6" x14ac:dyDescent="0.2">
      <c r="A418" s="84" t="s">
        <v>1328</v>
      </c>
      <c r="B418" s="83">
        <v>0</v>
      </c>
      <c r="C418" s="83">
        <v>0</v>
      </c>
      <c r="D418" s="83">
        <v>0</v>
      </c>
      <c r="E418" s="83">
        <v>0</v>
      </c>
      <c r="F418" s="83">
        <v>0</v>
      </c>
    </row>
    <row r="419" spans="1:6" ht="15" x14ac:dyDescent="0.25">
      <c r="A419" s="80" t="s">
        <v>1006</v>
      </c>
      <c r="B419" s="88">
        <v>191600</v>
      </c>
      <c r="C419" s="88">
        <v>606600</v>
      </c>
      <c r="D419" s="88">
        <v>992550</v>
      </c>
      <c r="E419" s="88">
        <v>1096650</v>
      </c>
      <c r="F419" s="88">
        <v>1182501</v>
      </c>
    </row>
    <row r="420" spans="1:6" x14ac:dyDescent="0.2">
      <c r="B420" s="81">
        <f>SUBTOTAL(9,B2:B216)</f>
        <v>294200</v>
      </c>
      <c r="C420" s="81">
        <f t="shared" ref="C420:F420" si="0">SUBTOTAL(9,C2:C216)</f>
        <v>1561800</v>
      </c>
      <c r="D420" s="81">
        <f t="shared" si="0"/>
        <v>2679950</v>
      </c>
      <c r="E420" s="81">
        <f t="shared" si="0"/>
        <v>2956250</v>
      </c>
      <c r="F420" s="81">
        <f t="shared" si="0"/>
        <v>3169903</v>
      </c>
    </row>
  </sheetData>
  <autoFilter ref="A1:F419"/>
  <pageMargins left="0.11811023622047245" right="0.11811023622047245" top="0.35433070866141736" bottom="0.35433070866141736"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8"/>
  <sheetViews>
    <sheetView workbookViewId="0">
      <selection activeCell="P26" sqref="P26"/>
    </sheetView>
  </sheetViews>
  <sheetFormatPr defaultRowHeight="15" x14ac:dyDescent="0.25"/>
  <cols>
    <col min="1" max="1" width="9.140625" style="66" customWidth="1"/>
    <col min="2" max="5" width="9.140625" style="66"/>
    <col min="6" max="6" width="18.85546875" style="66" customWidth="1"/>
    <col min="7" max="7" width="18.7109375" style="66" customWidth="1"/>
    <col min="8" max="8" width="14.5703125" style="66" customWidth="1"/>
    <col min="9" max="13" width="9.28515625" style="67" bestFit="1" customWidth="1"/>
  </cols>
  <sheetData>
    <row r="1" spans="1:13" x14ac:dyDescent="0.25">
      <c r="A1" s="66" t="s">
        <v>0</v>
      </c>
      <c r="B1" s="66" t="s">
        <v>1</v>
      </c>
      <c r="C1" s="66" t="s">
        <v>2</v>
      </c>
      <c r="D1" s="66" t="s">
        <v>3</v>
      </c>
      <c r="E1" s="66" t="s">
        <v>4</v>
      </c>
      <c r="F1" s="66" t="s">
        <v>5</v>
      </c>
      <c r="G1" s="66" t="s">
        <v>6</v>
      </c>
      <c r="H1" s="66" t="s">
        <v>1456</v>
      </c>
      <c r="I1" s="67" t="s">
        <v>7</v>
      </c>
      <c r="J1" s="67" t="s">
        <v>8</v>
      </c>
      <c r="K1" s="67" t="s">
        <v>9</v>
      </c>
      <c r="L1" s="67" t="s">
        <v>10</v>
      </c>
      <c r="M1" s="67" t="s">
        <v>11</v>
      </c>
    </row>
    <row r="2" spans="1:13" x14ac:dyDescent="0.25">
      <c r="A2" s="66" t="s">
        <v>18</v>
      </c>
      <c r="B2" s="66" t="s">
        <v>19</v>
      </c>
      <c r="C2" s="66" t="s">
        <v>20</v>
      </c>
      <c r="D2" s="66" t="s">
        <v>21</v>
      </c>
      <c r="E2" s="66" t="s">
        <v>22</v>
      </c>
      <c r="F2" s="66" t="s">
        <v>1007</v>
      </c>
      <c r="G2" s="66" t="s">
        <v>23</v>
      </c>
      <c r="H2" s="66" t="s">
        <v>1403</v>
      </c>
      <c r="I2" s="67">
        <v>2000</v>
      </c>
      <c r="J2" s="67">
        <v>3000</v>
      </c>
      <c r="K2" s="67">
        <v>3500</v>
      </c>
      <c r="L2" s="67">
        <v>4000</v>
      </c>
      <c r="M2" s="67">
        <v>4500</v>
      </c>
    </row>
    <row r="3" spans="1:13" x14ac:dyDescent="0.25">
      <c r="A3" s="66" t="s">
        <v>18</v>
      </c>
      <c r="B3" s="66" t="s">
        <v>19</v>
      </c>
      <c r="C3" s="66" t="s">
        <v>20</v>
      </c>
      <c r="D3" s="66" t="s">
        <v>21</v>
      </c>
      <c r="E3" s="66" t="s">
        <v>27</v>
      </c>
      <c r="F3" s="66" t="s">
        <v>1008</v>
      </c>
      <c r="G3" s="66" t="s">
        <v>28</v>
      </c>
      <c r="H3" s="66" t="s">
        <v>1403</v>
      </c>
      <c r="I3" s="67">
        <v>5000</v>
      </c>
      <c r="J3" s="67">
        <v>2000</v>
      </c>
      <c r="K3" s="67">
        <v>2000</v>
      </c>
      <c r="L3" s="67">
        <v>2000</v>
      </c>
      <c r="M3" s="67">
        <v>2000</v>
      </c>
    </row>
    <row r="4" spans="1:13" x14ac:dyDescent="0.25">
      <c r="A4" s="66" t="s">
        <v>18</v>
      </c>
      <c r="B4" s="66" t="s">
        <v>19</v>
      </c>
      <c r="C4" s="66" t="s">
        <v>20</v>
      </c>
      <c r="D4" s="66" t="s">
        <v>21</v>
      </c>
      <c r="E4" s="66" t="s">
        <v>30</v>
      </c>
      <c r="F4" s="66" t="s">
        <v>1009</v>
      </c>
      <c r="G4" s="66" t="s">
        <v>31</v>
      </c>
      <c r="H4" s="66" t="s">
        <v>1403</v>
      </c>
      <c r="I4" s="67">
        <v>250</v>
      </c>
      <c r="J4" s="67">
        <v>500</v>
      </c>
      <c r="K4" s="67">
        <v>750</v>
      </c>
      <c r="L4" s="67">
        <v>1000</v>
      </c>
      <c r="M4" s="67">
        <v>1250</v>
      </c>
    </row>
    <row r="5" spans="1:13" x14ac:dyDescent="0.25">
      <c r="A5" s="66" t="s">
        <v>18</v>
      </c>
      <c r="B5" s="66" t="s">
        <v>19</v>
      </c>
      <c r="C5" s="66" t="s">
        <v>20</v>
      </c>
      <c r="D5" s="66" t="s">
        <v>21</v>
      </c>
      <c r="E5" s="66" t="s">
        <v>36</v>
      </c>
      <c r="F5" s="66" t="s">
        <v>1010</v>
      </c>
      <c r="G5" s="66" t="s">
        <v>23</v>
      </c>
      <c r="H5" s="66" t="s">
        <v>1410</v>
      </c>
      <c r="I5" s="67">
        <v>0</v>
      </c>
      <c r="J5" s="67">
        <v>0</v>
      </c>
      <c r="K5" s="67">
        <v>0</v>
      </c>
      <c r="L5" s="67">
        <v>0</v>
      </c>
      <c r="M5" s="67">
        <v>0</v>
      </c>
    </row>
    <row r="6" spans="1:13" x14ac:dyDescent="0.25">
      <c r="A6" s="66" t="s">
        <v>18</v>
      </c>
      <c r="B6" s="66" t="s">
        <v>19</v>
      </c>
      <c r="C6" s="66" t="s">
        <v>40</v>
      </c>
      <c r="D6" s="66" t="s">
        <v>41</v>
      </c>
      <c r="E6" s="66" t="s">
        <v>42</v>
      </c>
      <c r="F6" s="66" t="s">
        <v>1011</v>
      </c>
      <c r="G6" s="66" t="s">
        <v>28</v>
      </c>
      <c r="H6" s="66" t="s">
        <v>1403</v>
      </c>
      <c r="I6" s="67">
        <v>0</v>
      </c>
      <c r="J6" s="67">
        <v>5000</v>
      </c>
      <c r="K6" s="67">
        <v>5000</v>
      </c>
      <c r="L6" s="67">
        <v>5000</v>
      </c>
      <c r="M6" s="67">
        <v>5000</v>
      </c>
    </row>
    <row r="7" spans="1:13" x14ac:dyDescent="0.25">
      <c r="A7" s="66" t="s">
        <v>18</v>
      </c>
      <c r="B7" s="66" t="s">
        <v>19</v>
      </c>
      <c r="C7" s="66" t="s">
        <v>40</v>
      </c>
      <c r="D7" s="66" t="s">
        <v>41</v>
      </c>
      <c r="E7" s="66" t="s">
        <v>24</v>
      </c>
      <c r="F7" s="66" t="s">
        <v>1012</v>
      </c>
      <c r="G7" s="66" t="s">
        <v>28</v>
      </c>
      <c r="H7" s="66" t="s">
        <v>1403</v>
      </c>
      <c r="I7" s="67">
        <v>0</v>
      </c>
      <c r="J7" s="67">
        <v>5000</v>
      </c>
      <c r="K7" s="67">
        <v>6000</v>
      </c>
      <c r="L7" s="67">
        <v>6500</v>
      </c>
      <c r="M7" s="67">
        <v>7000</v>
      </c>
    </row>
    <row r="8" spans="1:13" x14ac:dyDescent="0.25">
      <c r="A8" s="66" t="s">
        <v>18</v>
      </c>
      <c r="B8" s="66" t="s">
        <v>19</v>
      </c>
      <c r="C8" s="66" t="s">
        <v>40</v>
      </c>
      <c r="D8" s="66" t="s">
        <v>41</v>
      </c>
      <c r="E8" s="66" t="s">
        <v>47</v>
      </c>
      <c r="F8" s="66" t="s">
        <v>1013</v>
      </c>
      <c r="G8" s="66" t="s">
        <v>28</v>
      </c>
      <c r="H8" s="66" t="s">
        <v>1403</v>
      </c>
      <c r="I8" s="67">
        <v>0</v>
      </c>
      <c r="J8" s="67">
        <v>3000</v>
      </c>
      <c r="K8" s="67">
        <v>3500</v>
      </c>
      <c r="L8" s="67">
        <v>4000</v>
      </c>
      <c r="M8" s="67">
        <v>4500</v>
      </c>
    </row>
    <row r="9" spans="1:13" x14ac:dyDescent="0.25">
      <c r="A9" s="66" t="s">
        <v>18</v>
      </c>
      <c r="B9" s="66" t="s">
        <v>19</v>
      </c>
      <c r="C9" s="66" t="s">
        <v>40</v>
      </c>
      <c r="D9" s="66" t="s">
        <v>41</v>
      </c>
      <c r="E9" s="66" t="s">
        <v>50</v>
      </c>
      <c r="F9" s="66" t="s">
        <v>1014</v>
      </c>
      <c r="G9" s="66" t="s">
        <v>28</v>
      </c>
      <c r="H9" s="66" t="s">
        <v>1403</v>
      </c>
      <c r="I9" s="67">
        <v>0</v>
      </c>
      <c r="J9" s="67">
        <v>0</v>
      </c>
      <c r="K9" s="67">
        <v>0</v>
      </c>
      <c r="L9" s="67">
        <v>0</v>
      </c>
      <c r="M9" s="67">
        <v>0</v>
      </c>
    </row>
    <row r="10" spans="1:13" x14ac:dyDescent="0.25">
      <c r="A10" s="66" t="s">
        <v>18</v>
      </c>
      <c r="B10" s="66" t="s">
        <v>19</v>
      </c>
      <c r="C10" s="66" t="s">
        <v>40</v>
      </c>
      <c r="D10" s="66" t="s">
        <v>41</v>
      </c>
      <c r="E10" s="66" t="s">
        <v>53</v>
      </c>
      <c r="F10" s="66" t="s">
        <v>1015</v>
      </c>
      <c r="G10" s="66" t="s">
        <v>28</v>
      </c>
      <c r="H10" s="66" t="s">
        <v>1403</v>
      </c>
      <c r="I10" s="67">
        <v>0</v>
      </c>
      <c r="J10" s="67">
        <v>0</v>
      </c>
      <c r="K10" s="67">
        <v>0</v>
      </c>
      <c r="L10" s="67">
        <v>0</v>
      </c>
      <c r="M10" s="67">
        <v>0</v>
      </c>
    </row>
    <row r="11" spans="1:13" x14ac:dyDescent="0.25">
      <c r="A11" s="66" t="s">
        <v>18</v>
      </c>
      <c r="B11" s="66" t="s">
        <v>19</v>
      </c>
      <c r="C11" s="66" t="s">
        <v>40</v>
      </c>
      <c r="D11" s="66" t="s">
        <v>41</v>
      </c>
      <c r="E11" s="66" t="s">
        <v>56</v>
      </c>
      <c r="F11" s="66" t="s">
        <v>1016</v>
      </c>
      <c r="G11" s="66" t="s">
        <v>28</v>
      </c>
      <c r="H11" s="66" t="s">
        <v>1403</v>
      </c>
      <c r="I11" s="67">
        <v>0</v>
      </c>
      <c r="J11" s="67">
        <v>10000</v>
      </c>
      <c r="K11" s="67">
        <v>1000</v>
      </c>
      <c r="L11" s="67">
        <v>1000</v>
      </c>
      <c r="M11" s="67">
        <v>1000</v>
      </c>
    </row>
    <row r="12" spans="1:13" x14ac:dyDescent="0.25">
      <c r="A12" s="66" t="s">
        <v>18</v>
      </c>
      <c r="B12" s="66" t="s">
        <v>19</v>
      </c>
      <c r="C12" s="66" t="s">
        <v>40</v>
      </c>
      <c r="D12" s="66" t="s">
        <v>41</v>
      </c>
      <c r="E12" s="66" t="s">
        <v>59</v>
      </c>
      <c r="F12" s="66" t="s">
        <v>1017</v>
      </c>
      <c r="G12" s="66" t="s">
        <v>60</v>
      </c>
      <c r="H12" s="66" t="s">
        <v>1403</v>
      </c>
      <c r="I12" s="67">
        <v>250</v>
      </c>
      <c r="J12" s="67">
        <v>500</v>
      </c>
      <c r="K12" s="67">
        <v>750</v>
      </c>
      <c r="L12" s="67">
        <v>1000</v>
      </c>
      <c r="M12" s="67">
        <v>1250</v>
      </c>
    </row>
    <row r="13" spans="1:13" x14ac:dyDescent="0.25">
      <c r="A13" s="66" t="s">
        <v>18</v>
      </c>
      <c r="B13" s="66" t="s">
        <v>19</v>
      </c>
      <c r="C13" s="66" t="s">
        <v>40</v>
      </c>
      <c r="D13" s="66" t="s">
        <v>41</v>
      </c>
      <c r="E13" s="66" t="s">
        <v>62</v>
      </c>
      <c r="F13" s="66" t="s">
        <v>1018</v>
      </c>
      <c r="G13" s="66" t="s">
        <v>28</v>
      </c>
      <c r="H13" s="66" t="s">
        <v>1403</v>
      </c>
      <c r="I13" s="67">
        <v>0</v>
      </c>
      <c r="J13" s="67">
        <v>0</v>
      </c>
      <c r="K13" s="67">
        <v>0</v>
      </c>
      <c r="L13" s="67">
        <v>0</v>
      </c>
      <c r="M13" s="67">
        <v>0</v>
      </c>
    </row>
    <row r="14" spans="1:13" x14ac:dyDescent="0.25">
      <c r="A14" s="66" t="s">
        <v>18</v>
      </c>
      <c r="B14" s="66" t="s">
        <v>19</v>
      </c>
      <c r="C14" s="66" t="s">
        <v>40</v>
      </c>
      <c r="D14" s="66" t="s">
        <v>41</v>
      </c>
      <c r="E14" s="66" t="s">
        <v>66</v>
      </c>
      <c r="F14" s="66" t="s">
        <v>1019</v>
      </c>
      <c r="G14" s="66" t="s">
        <v>28</v>
      </c>
      <c r="H14" s="66" t="s">
        <v>1403</v>
      </c>
      <c r="I14" s="67">
        <v>0</v>
      </c>
      <c r="J14" s="67">
        <v>5000</v>
      </c>
      <c r="K14" s="67">
        <v>5000</v>
      </c>
      <c r="L14" s="67">
        <v>5000</v>
      </c>
      <c r="M14" s="67">
        <v>5000</v>
      </c>
    </row>
    <row r="15" spans="1:13" x14ac:dyDescent="0.25">
      <c r="A15" s="66" t="s">
        <v>18</v>
      </c>
      <c r="B15" s="66" t="s">
        <v>19</v>
      </c>
      <c r="C15" s="66" t="s">
        <v>40</v>
      </c>
      <c r="D15" s="66" t="s">
        <v>41</v>
      </c>
      <c r="E15" s="66" t="s">
        <v>70</v>
      </c>
      <c r="F15" s="66" t="s">
        <v>1020</v>
      </c>
      <c r="G15" s="66" t="s">
        <v>28</v>
      </c>
      <c r="H15" s="66" t="s">
        <v>1403</v>
      </c>
      <c r="I15" s="67">
        <v>0</v>
      </c>
      <c r="J15" s="67">
        <v>0</v>
      </c>
      <c r="K15" s="67">
        <v>0</v>
      </c>
      <c r="L15" s="67">
        <v>0</v>
      </c>
      <c r="M15" s="67">
        <v>0</v>
      </c>
    </row>
    <row r="16" spans="1:13" x14ac:dyDescent="0.25">
      <c r="A16" s="66" t="s">
        <v>18</v>
      </c>
      <c r="B16" s="66" t="s">
        <v>19</v>
      </c>
      <c r="C16" s="66" t="s">
        <v>76</v>
      </c>
      <c r="D16" s="66" t="s">
        <v>77</v>
      </c>
      <c r="E16" s="66" t="s">
        <v>32</v>
      </c>
      <c r="F16" s="66" t="s">
        <v>1021</v>
      </c>
      <c r="G16" s="66" t="s">
        <v>28</v>
      </c>
      <c r="H16" s="66" t="s">
        <v>1403</v>
      </c>
      <c r="I16" s="67">
        <v>0</v>
      </c>
      <c r="J16" s="67">
        <v>0</v>
      </c>
      <c r="K16" s="67">
        <v>0</v>
      </c>
      <c r="L16" s="67">
        <v>0</v>
      </c>
      <c r="M16" s="67">
        <v>0</v>
      </c>
    </row>
    <row r="17" spans="1:13" x14ac:dyDescent="0.25">
      <c r="A17" s="66" t="s">
        <v>18</v>
      </c>
      <c r="B17" s="66" t="s">
        <v>19</v>
      </c>
      <c r="C17" s="66" t="s">
        <v>76</v>
      </c>
      <c r="D17" s="66" t="s">
        <v>77</v>
      </c>
      <c r="E17" s="66" t="s">
        <v>79</v>
      </c>
      <c r="F17" s="66" t="s">
        <v>1022</v>
      </c>
      <c r="G17" s="66" t="s">
        <v>80</v>
      </c>
      <c r="H17" s="66" t="s">
        <v>1457</v>
      </c>
      <c r="I17" s="67">
        <v>450</v>
      </c>
      <c r="J17" s="67">
        <v>1800</v>
      </c>
      <c r="K17" s="67">
        <v>2000</v>
      </c>
      <c r="L17" s="67">
        <v>2500</v>
      </c>
      <c r="M17" s="67">
        <v>3000</v>
      </c>
    </row>
    <row r="18" spans="1:13" x14ac:dyDescent="0.25">
      <c r="A18" s="66" t="s">
        <v>18</v>
      </c>
      <c r="B18" s="66" t="s">
        <v>19</v>
      </c>
      <c r="C18" s="66" t="s">
        <v>76</v>
      </c>
      <c r="D18" s="66" t="s">
        <v>77</v>
      </c>
      <c r="E18" s="66" t="s">
        <v>83</v>
      </c>
      <c r="F18" s="66" t="s">
        <v>1023</v>
      </c>
      <c r="G18" s="66" t="s">
        <v>80</v>
      </c>
      <c r="H18" s="66" t="s">
        <v>1457</v>
      </c>
      <c r="I18" s="67">
        <v>600</v>
      </c>
      <c r="J18" s="67">
        <v>3000</v>
      </c>
      <c r="K18" s="67">
        <v>3500</v>
      </c>
      <c r="L18" s="67">
        <v>4000</v>
      </c>
      <c r="M18" s="67">
        <v>4500</v>
      </c>
    </row>
    <row r="19" spans="1:13" x14ac:dyDescent="0.25">
      <c r="A19" s="66" t="s">
        <v>18</v>
      </c>
      <c r="B19" s="66" t="s">
        <v>19</v>
      </c>
      <c r="C19" s="66" t="s">
        <v>76</v>
      </c>
      <c r="D19" s="66" t="s">
        <v>77</v>
      </c>
      <c r="E19" s="66" t="s">
        <v>85</v>
      </c>
      <c r="F19" s="66" t="s">
        <v>1024</v>
      </c>
      <c r="G19" s="66" t="s">
        <v>31</v>
      </c>
      <c r="H19" s="66" t="s">
        <v>1403</v>
      </c>
      <c r="I19" s="67">
        <v>0</v>
      </c>
      <c r="J19" s="67">
        <v>0</v>
      </c>
      <c r="K19" s="67">
        <v>0</v>
      </c>
      <c r="L19" s="67">
        <v>0</v>
      </c>
      <c r="M19" s="67">
        <v>0</v>
      </c>
    </row>
    <row r="20" spans="1:13" x14ac:dyDescent="0.25">
      <c r="A20" s="66" t="s">
        <v>18</v>
      </c>
      <c r="B20" s="66" t="s">
        <v>19</v>
      </c>
      <c r="C20" s="66" t="s">
        <v>40</v>
      </c>
      <c r="D20" s="66" t="s">
        <v>41</v>
      </c>
      <c r="E20" s="66" t="s">
        <v>252</v>
      </c>
      <c r="F20" s="66" t="s">
        <v>1083</v>
      </c>
      <c r="G20" s="66" t="s">
        <v>253</v>
      </c>
      <c r="H20" s="66" t="s">
        <v>1403</v>
      </c>
      <c r="I20" s="67">
        <v>0</v>
      </c>
      <c r="J20" s="67">
        <v>0</v>
      </c>
      <c r="K20" s="67">
        <v>0</v>
      </c>
      <c r="L20" s="67">
        <v>0</v>
      </c>
      <c r="M20" s="67">
        <v>0</v>
      </c>
    </row>
    <row r="21" spans="1:13" x14ac:dyDescent="0.25">
      <c r="A21" s="66" t="s">
        <v>18</v>
      </c>
      <c r="B21" s="66" t="s">
        <v>19</v>
      </c>
      <c r="C21" s="66" t="s">
        <v>40</v>
      </c>
      <c r="D21" s="66" t="s">
        <v>41</v>
      </c>
      <c r="E21" s="66" t="s">
        <v>685</v>
      </c>
      <c r="F21" s="66" t="s">
        <v>1247</v>
      </c>
      <c r="G21" s="66" t="s">
        <v>31</v>
      </c>
      <c r="H21" s="66" t="s">
        <v>1403</v>
      </c>
      <c r="I21" s="67">
        <v>0</v>
      </c>
      <c r="J21" s="67">
        <v>0</v>
      </c>
      <c r="K21" s="67">
        <v>0</v>
      </c>
      <c r="L21" s="67">
        <v>0</v>
      </c>
      <c r="M21" s="67">
        <v>0</v>
      </c>
    </row>
    <row r="22" spans="1:13" x14ac:dyDescent="0.25">
      <c r="A22" s="66" t="s">
        <v>88</v>
      </c>
      <c r="B22" s="66" t="s">
        <v>89</v>
      </c>
      <c r="C22" s="66" t="s">
        <v>90</v>
      </c>
      <c r="D22" s="66" t="s">
        <v>91</v>
      </c>
      <c r="E22" s="66" t="s">
        <v>92</v>
      </c>
      <c r="F22" s="66" t="s">
        <v>1025</v>
      </c>
      <c r="G22" s="66" t="s">
        <v>31</v>
      </c>
      <c r="H22" s="66" t="s">
        <v>1403</v>
      </c>
      <c r="I22" s="67">
        <v>0</v>
      </c>
      <c r="J22" s="67">
        <v>0</v>
      </c>
      <c r="K22" s="67">
        <v>0</v>
      </c>
      <c r="L22" s="67">
        <v>0</v>
      </c>
      <c r="M22" s="67">
        <v>0</v>
      </c>
    </row>
    <row r="23" spans="1:13" x14ac:dyDescent="0.25">
      <c r="A23" s="66" t="s">
        <v>88</v>
      </c>
      <c r="B23" s="66" t="s">
        <v>89</v>
      </c>
      <c r="C23" s="66" t="s">
        <v>90</v>
      </c>
      <c r="D23" s="66" t="s">
        <v>91</v>
      </c>
      <c r="E23" s="66" t="s">
        <v>63</v>
      </c>
      <c r="F23" s="66" t="s">
        <v>1026</v>
      </c>
      <c r="G23" s="66" t="s">
        <v>96</v>
      </c>
      <c r="I23" s="67">
        <v>0</v>
      </c>
      <c r="J23" s="67">
        <v>0</v>
      </c>
      <c r="K23" s="67">
        <v>0</v>
      </c>
      <c r="L23" s="67">
        <v>0</v>
      </c>
      <c r="M23" s="67">
        <v>0</v>
      </c>
    </row>
    <row r="24" spans="1:13" x14ac:dyDescent="0.25">
      <c r="A24" s="66" t="s">
        <v>88</v>
      </c>
      <c r="B24" s="66" t="s">
        <v>89</v>
      </c>
      <c r="C24" s="66" t="s">
        <v>90</v>
      </c>
      <c r="D24" s="66" t="s">
        <v>91</v>
      </c>
      <c r="E24" s="66" t="s">
        <v>100</v>
      </c>
      <c r="F24" s="66" t="s">
        <v>1027</v>
      </c>
      <c r="G24" s="66" t="s">
        <v>31</v>
      </c>
      <c r="H24" s="66" t="s">
        <v>1407</v>
      </c>
      <c r="I24" s="67">
        <v>250</v>
      </c>
      <c r="J24" s="67">
        <v>350</v>
      </c>
      <c r="K24" s="67">
        <v>450</v>
      </c>
      <c r="L24" s="67">
        <v>550</v>
      </c>
      <c r="M24" s="67">
        <v>650</v>
      </c>
    </row>
    <row r="25" spans="1:13" x14ac:dyDescent="0.25">
      <c r="A25" s="66" t="s">
        <v>88</v>
      </c>
      <c r="B25" s="66" t="s">
        <v>89</v>
      </c>
      <c r="C25" s="66" t="s">
        <v>90</v>
      </c>
      <c r="D25" s="66" t="s">
        <v>91</v>
      </c>
      <c r="E25" s="66" t="s">
        <v>67</v>
      </c>
      <c r="F25" s="66" t="s">
        <v>1028</v>
      </c>
      <c r="G25" s="66" t="s">
        <v>104</v>
      </c>
      <c r="H25" s="66" t="s">
        <v>1407</v>
      </c>
      <c r="I25" s="67">
        <v>250</v>
      </c>
      <c r="J25" s="67">
        <v>350</v>
      </c>
      <c r="K25" s="67">
        <v>450</v>
      </c>
      <c r="L25" s="67">
        <v>550</v>
      </c>
      <c r="M25" s="67">
        <v>650</v>
      </c>
    </row>
    <row r="26" spans="1:13" x14ac:dyDescent="0.25">
      <c r="A26" s="66" t="s">
        <v>88</v>
      </c>
      <c r="B26" s="66" t="s">
        <v>89</v>
      </c>
      <c r="C26" s="66" t="s">
        <v>90</v>
      </c>
      <c r="D26" s="66" t="s">
        <v>91</v>
      </c>
      <c r="E26" s="66" t="s">
        <v>106</v>
      </c>
      <c r="F26" s="66" t="s">
        <v>1029</v>
      </c>
      <c r="G26" s="66" t="s">
        <v>31</v>
      </c>
      <c r="H26" s="66" t="s">
        <v>1407</v>
      </c>
      <c r="I26" s="67">
        <v>250</v>
      </c>
      <c r="J26" s="67">
        <v>350</v>
      </c>
      <c r="K26" s="67">
        <v>450</v>
      </c>
      <c r="L26" s="67">
        <v>550</v>
      </c>
      <c r="M26" s="67">
        <v>650</v>
      </c>
    </row>
    <row r="27" spans="1:13" x14ac:dyDescent="0.25">
      <c r="A27" s="66" t="s">
        <v>88</v>
      </c>
      <c r="B27" s="66" t="s">
        <v>89</v>
      </c>
      <c r="C27" s="66" t="s">
        <v>90</v>
      </c>
      <c r="D27" s="66" t="s">
        <v>91</v>
      </c>
      <c r="E27" s="66" t="s">
        <v>108</v>
      </c>
      <c r="F27" s="66" t="s">
        <v>1030</v>
      </c>
      <c r="G27" s="66" t="s">
        <v>31</v>
      </c>
      <c r="H27" s="66" t="s">
        <v>1407</v>
      </c>
      <c r="I27" s="67">
        <v>250</v>
      </c>
      <c r="J27" s="67">
        <v>350</v>
      </c>
      <c r="K27" s="67">
        <v>450</v>
      </c>
      <c r="L27" s="67">
        <v>550</v>
      </c>
      <c r="M27" s="67">
        <v>650</v>
      </c>
    </row>
    <row r="28" spans="1:13" x14ac:dyDescent="0.25">
      <c r="A28" s="66" t="s">
        <v>88</v>
      </c>
      <c r="B28" s="66" t="s">
        <v>89</v>
      </c>
      <c r="C28" s="66" t="s">
        <v>90</v>
      </c>
      <c r="D28" s="66" t="s">
        <v>91</v>
      </c>
      <c r="E28" s="66" t="s">
        <v>109</v>
      </c>
      <c r="F28" s="66" t="s">
        <v>1031</v>
      </c>
      <c r="G28" s="66" t="s">
        <v>110</v>
      </c>
      <c r="H28" s="66" t="s">
        <v>1404</v>
      </c>
      <c r="I28" s="67">
        <v>200</v>
      </c>
      <c r="J28" s="67">
        <v>300</v>
      </c>
      <c r="K28" s="67">
        <v>400</v>
      </c>
      <c r="L28" s="67">
        <v>500</v>
      </c>
      <c r="M28" s="67">
        <v>600</v>
      </c>
    </row>
    <row r="29" spans="1:13" x14ac:dyDescent="0.25">
      <c r="A29" s="66" t="s">
        <v>88</v>
      </c>
      <c r="B29" s="66" t="s">
        <v>89</v>
      </c>
      <c r="C29" s="66" t="s">
        <v>90</v>
      </c>
      <c r="D29" s="66" t="s">
        <v>91</v>
      </c>
      <c r="E29" s="66" t="s">
        <v>113</v>
      </c>
      <c r="F29" s="66" t="s">
        <v>1032</v>
      </c>
      <c r="G29" s="66" t="s">
        <v>96</v>
      </c>
      <c r="H29" s="66" t="s">
        <v>1403</v>
      </c>
      <c r="I29" s="67">
        <v>200</v>
      </c>
      <c r="J29" s="67">
        <v>300</v>
      </c>
      <c r="K29" s="67">
        <v>400</v>
      </c>
      <c r="L29" s="67">
        <v>500</v>
      </c>
      <c r="M29" s="67">
        <v>600</v>
      </c>
    </row>
    <row r="30" spans="1:13" x14ac:dyDescent="0.25">
      <c r="A30" s="66" t="s">
        <v>88</v>
      </c>
      <c r="B30" s="66" t="s">
        <v>89</v>
      </c>
      <c r="C30" s="66" t="s">
        <v>90</v>
      </c>
      <c r="D30" s="66" t="s">
        <v>91</v>
      </c>
      <c r="E30" s="66" t="s">
        <v>116</v>
      </c>
      <c r="F30" s="66" t="s">
        <v>1033</v>
      </c>
      <c r="G30" s="66" t="s">
        <v>117</v>
      </c>
      <c r="H30" s="66" t="s">
        <v>1407</v>
      </c>
      <c r="I30" s="67">
        <v>250</v>
      </c>
      <c r="J30" s="67">
        <v>350</v>
      </c>
      <c r="K30" s="67">
        <v>450</v>
      </c>
      <c r="L30" s="67">
        <v>550</v>
      </c>
      <c r="M30" s="67">
        <v>650</v>
      </c>
    </row>
    <row r="31" spans="1:13" x14ac:dyDescent="0.25">
      <c r="A31" s="66" t="s">
        <v>88</v>
      </c>
      <c r="B31" s="66" t="s">
        <v>89</v>
      </c>
      <c r="C31" s="66" t="s">
        <v>90</v>
      </c>
      <c r="D31" s="66" t="s">
        <v>91</v>
      </c>
      <c r="E31" s="66" t="s">
        <v>118</v>
      </c>
      <c r="F31" s="66" t="s">
        <v>1034</v>
      </c>
      <c r="G31" s="66" t="s">
        <v>119</v>
      </c>
      <c r="I31" s="67">
        <v>0</v>
      </c>
      <c r="J31" s="67">
        <v>0</v>
      </c>
      <c r="K31" s="67">
        <v>0</v>
      </c>
      <c r="L31" s="67">
        <v>0</v>
      </c>
      <c r="M31" s="67">
        <v>0</v>
      </c>
    </row>
    <row r="32" spans="1:13" x14ac:dyDescent="0.25">
      <c r="A32" s="66" t="s">
        <v>88</v>
      </c>
      <c r="B32" s="66" t="s">
        <v>89</v>
      </c>
      <c r="C32" s="66" t="s">
        <v>90</v>
      </c>
      <c r="D32" s="66" t="s">
        <v>91</v>
      </c>
      <c r="E32" s="66" t="s">
        <v>122</v>
      </c>
      <c r="F32" s="66" t="s">
        <v>1035</v>
      </c>
      <c r="G32" s="66" t="s">
        <v>96</v>
      </c>
      <c r="I32" s="67">
        <v>0</v>
      </c>
      <c r="J32" s="67">
        <v>0</v>
      </c>
      <c r="K32" s="67">
        <v>0</v>
      </c>
      <c r="L32" s="67">
        <v>0</v>
      </c>
      <c r="M32" s="67">
        <v>0</v>
      </c>
    </row>
    <row r="33" spans="1:13" x14ac:dyDescent="0.25">
      <c r="A33" s="66" t="s">
        <v>88</v>
      </c>
      <c r="B33" s="66" t="s">
        <v>89</v>
      </c>
      <c r="C33" s="66" t="s">
        <v>90</v>
      </c>
      <c r="D33" s="66" t="s">
        <v>91</v>
      </c>
      <c r="E33" s="66" t="s">
        <v>125</v>
      </c>
      <c r="F33" s="66" t="s">
        <v>1036</v>
      </c>
      <c r="G33" s="66" t="s">
        <v>23</v>
      </c>
      <c r="H33" s="66" t="s">
        <v>1407</v>
      </c>
      <c r="I33" s="67">
        <v>250</v>
      </c>
      <c r="J33" s="67">
        <v>350</v>
      </c>
      <c r="K33" s="67">
        <v>450</v>
      </c>
      <c r="L33" s="67">
        <v>550</v>
      </c>
      <c r="M33" s="67">
        <v>650</v>
      </c>
    </row>
    <row r="34" spans="1:13" x14ac:dyDescent="0.25">
      <c r="A34" s="66" t="s">
        <v>88</v>
      </c>
      <c r="B34" s="66" t="s">
        <v>89</v>
      </c>
      <c r="C34" s="66" t="s">
        <v>90</v>
      </c>
      <c r="D34" s="66" t="s">
        <v>91</v>
      </c>
      <c r="E34" s="66" t="s">
        <v>127</v>
      </c>
      <c r="F34" s="66" t="s">
        <v>1037</v>
      </c>
      <c r="G34" s="66" t="s">
        <v>96</v>
      </c>
      <c r="H34" s="66" t="s">
        <v>1403</v>
      </c>
      <c r="I34" s="67">
        <v>200</v>
      </c>
      <c r="J34" s="67">
        <v>300</v>
      </c>
      <c r="K34" s="67">
        <v>400</v>
      </c>
      <c r="L34" s="67">
        <v>500</v>
      </c>
      <c r="M34" s="67">
        <v>600</v>
      </c>
    </row>
    <row r="35" spans="1:13" x14ac:dyDescent="0.25">
      <c r="A35" s="66" t="s">
        <v>88</v>
      </c>
      <c r="B35" s="66" t="s">
        <v>89</v>
      </c>
      <c r="C35" s="66" t="s">
        <v>90</v>
      </c>
      <c r="D35" s="66" t="s">
        <v>91</v>
      </c>
      <c r="E35" s="66" t="s">
        <v>129</v>
      </c>
      <c r="F35" s="66" t="s">
        <v>1038</v>
      </c>
      <c r="G35" s="66" t="s">
        <v>130</v>
      </c>
      <c r="H35" s="66" t="s">
        <v>1407</v>
      </c>
      <c r="I35" s="67">
        <v>250</v>
      </c>
      <c r="J35" s="67">
        <v>350</v>
      </c>
      <c r="K35" s="67">
        <v>450</v>
      </c>
      <c r="L35" s="67">
        <v>550</v>
      </c>
      <c r="M35" s="67">
        <v>650</v>
      </c>
    </row>
    <row r="36" spans="1:13" x14ac:dyDescent="0.25">
      <c r="A36" s="66" t="s">
        <v>88</v>
      </c>
      <c r="B36" s="66" t="s">
        <v>89</v>
      </c>
      <c r="C36" s="66" t="s">
        <v>90</v>
      </c>
      <c r="D36" s="66" t="s">
        <v>91</v>
      </c>
      <c r="E36" s="66" t="s">
        <v>131</v>
      </c>
      <c r="F36" s="66" t="s">
        <v>1039</v>
      </c>
      <c r="G36" s="66" t="s">
        <v>132</v>
      </c>
      <c r="H36" s="66" t="s">
        <v>1404</v>
      </c>
      <c r="I36" s="67">
        <v>200</v>
      </c>
      <c r="J36" s="67">
        <v>300</v>
      </c>
      <c r="K36" s="67">
        <v>400</v>
      </c>
      <c r="L36" s="67">
        <v>500</v>
      </c>
      <c r="M36" s="67">
        <v>600</v>
      </c>
    </row>
    <row r="37" spans="1:13" x14ac:dyDescent="0.25">
      <c r="A37" s="66" t="s">
        <v>88</v>
      </c>
      <c r="B37" s="66" t="s">
        <v>89</v>
      </c>
      <c r="C37" s="66" t="s">
        <v>90</v>
      </c>
      <c r="D37" s="66" t="s">
        <v>91</v>
      </c>
      <c r="E37" s="66" t="s">
        <v>135</v>
      </c>
      <c r="F37" s="66" t="s">
        <v>1040</v>
      </c>
      <c r="G37" s="66" t="s">
        <v>31</v>
      </c>
      <c r="H37" s="66" t="s">
        <v>1407</v>
      </c>
      <c r="I37" s="67">
        <v>250</v>
      </c>
      <c r="J37" s="67">
        <v>350</v>
      </c>
      <c r="K37" s="67">
        <v>450</v>
      </c>
      <c r="L37" s="67">
        <v>550</v>
      </c>
      <c r="M37" s="67">
        <v>650</v>
      </c>
    </row>
    <row r="38" spans="1:13" x14ac:dyDescent="0.25">
      <c r="A38" s="66" t="s">
        <v>88</v>
      </c>
      <c r="B38" s="66" t="s">
        <v>89</v>
      </c>
      <c r="C38" s="66" t="s">
        <v>90</v>
      </c>
      <c r="D38" s="66" t="s">
        <v>91</v>
      </c>
      <c r="E38" s="66" t="s">
        <v>139</v>
      </c>
      <c r="F38" s="66" t="s">
        <v>1041</v>
      </c>
      <c r="G38" s="66" t="s">
        <v>31</v>
      </c>
      <c r="H38" s="66" t="s">
        <v>1407</v>
      </c>
      <c r="I38" s="67">
        <v>250</v>
      </c>
      <c r="J38" s="67">
        <v>350</v>
      </c>
      <c r="K38" s="67">
        <v>450</v>
      </c>
      <c r="L38" s="67">
        <v>550</v>
      </c>
      <c r="M38" s="67">
        <v>650</v>
      </c>
    </row>
    <row r="39" spans="1:13" x14ac:dyDescent="0.25">
      <c r="A39" s="66" t="s">
        <v>88</v>
      </c>
      <c r="B39" s="66" t="s">
        <v>89</v>
      </c>
      <c r="C39" s="66" t="s">
        <v>142</v>
      </c>
      <c r="D39" s="66" t="s">
        <v>143</v>
      </c>
      <c r="E39" s="66" t="s">
        <v>144</v>
      </c>
      <c r="F39" s="66" t="s">
        <v>1042</v>
      </c>
      <c r="G39" s="66" t="s">
        <v>130</v>
      </c>
      <c r="I39" s="67">
        <v>0</v>
      </c>
      <c r="J39" s="67">
        <v>0</v>
      </c>
      <c r="K39" s="67">
        <v>0</v>
      </c>
      <c r="L39" s="67">
        <v>0</v>
      </c>
      <c r="M39" s="67">
        <v>0</v>
      </c>
    </row>
    <row r="40" spans="1:13" x14ac:dyDescent="0.25">
      <c r="A40" s="66" t="s">
        <v>88</v>
      </c>
      <c r="B40" s="66" t="s">
        <v>89</v>
      </c>
      <c r="C40" s="66" t="s">
        <v>142</v>
      </c>
      <c r="D40" s="66" t="s">
        <v>143</v>
      </c>
      <c r="E40" s="66" t="s">
        <v>146</v>
      </c>
      <c r="F40" s="66" t="s">
        <v>1043</v>
      </c>
      <c r="G40" s="66" t="s">
        <v>96</v>
      </c>
      <c r="H40" s="66" t="s">
        <v>1401</v>
      </c>
      <c r="I40" s="67">
        <v>0</v>
      </c>
      <c r="J40" s="67">
        <v>1500</v>
      </c>
      <c r="K40" s="67">
        <v>1500</v>
      </c>
      <c r="L40" s="67">
        <v>2000</v>
      </c>
      <c r="M40" s="67">
        <v>2000</v>
      </c>
    </row>
    <row r="41" spans="1:13" x14ac:dyDescent="0.25">
      <c r="A41" s="66" t="s">
        <v>88</v>
      </c>
      <c r="B41" s="66" t="s">
        <v>89</v>
      </c>
      <c r="C41" s="66" t="s">
        <v>142</v>
      </c>
      <c r="D41" s="66" t="s">
        <v>143</v>
      </c>
      <c r="E41" s="66" t="s">
        <v>72</v>
      </c>
      <c r="F41" s="66" t="s">
        <v>1044</v>
      </c>
      <c r="G41" s="66" t="s">
        <v>149</v>
      </c>
      <c r="I41" s="67">
        <v>0</v>
      </c>
      <c r="J41" s="67">
        <v>0</v>
      </c>
      <c r="K41" s="67">
        <v>0</v>
      </c>
      <c r="L41" s="67">
        <v>0</v>
      </c>
      <c r="M41" s="67">
        <v>0</v>
      </c>
    </row>
    <row r="42" spans="1:13" x14ac:dyDescent="0.25">
      <c r="A42" s="66" t="s">
        <v>88</v>
      </c>
      <c r="B42" s="66" t="s">
        <v>89</v>
      </c>
      <c r="C42" s="66" t="s">
        <v>142</v>
      </c>
      <c r="D42" s="66" t="s">
        <v>143</v>
      </c>
      <c r="E42" s="66" t="s">
        <v>152</v>
      </c>
      <c r="F42" s="66" t="s">
        <v>1045</v>
      </c>
      <c r="G42" s="66" t="s">
        <v>149</v>
      </c>
      <c r="I42" s="67">
        <v>0</v>
      </c>
      <c r="J42" s="67">
        <v>0</v>
      </c>
      <c r="K42" s="67">
        <v>0</v>
      </c>
      <c r="L42" s="67">
        <v>0</v>
      </c>
      <c r="M42" s="67">
        <v>0</v>
      </c>
    </row>
    <row r="43" spans="1:13" x14ac:dyDescent="0.25">
      <c r="A43" s="66" t="s">
        <v>88</v>
      </c>
      <c r="B43" s="66" t="s">
        <v>89</v>
      </c>
      <c r="C43" s="66" t="s">
        <v>142</v>
      </c>
      <c r="D43" s="66" t="s">
        <v>143</v>
      </c>
      <c r="E43" s="66" t="s">
        <v>155</v>
      </c>
      <c r="F43" s="66" t="s">
        <v>1046</v>
      </c>
      <c r="G43" s="66" t="s">
        <v>104</v>
      </c>
      <c r="I43" s="67">
        <v>0</v>
      </c>
      <c r="J43" s="67">
        <v>0</v>
      </c>
      <c r="K43" s="67">
        <v>0</v>
      </c>
      <c r="L43" s="67">
        <v>0</v>
      </c>
      <c r="M43" s="67">
        <v>0</v>
      </c>
    </row>
    <row r="44" spans="1:13" x14ac:dyDescent="0.25">
      <c r="A44" s="66" t="s">
        <v>88</v>
      </c>
      <c r="B44" s="66" t="s">
        <v>89</v>
      </c>
      <c r="C44" s="66" t="s">
        <v>142</v>
      </c>
      <c r="D44" s="66" t="s">
        <v>143</v>
      </c>
      <c r="E44" s="66" t="s">
        <v>156</v>
      </c>
      <c r="F44" s="66" t="s">
        <v>1047</v>
      </c>
      <c r="G44" s="66" t="s">
        <v>23</v>
      </c>
      <c r="H44" s="66" t="s">
        <v>1401</v>
      </c>
      <c r="I44" s="67">
        <v>0</v>
      </c>
      <c r="J44" s="67">
        <v>0</v>
      </c>
      <c r="K44" s="67">
        <v>0</v>
      </c>
      <c r="L44" s="67">
        <v>0</v>
      </c>
      <c r="M44" s="67">
        <v>0</v>
      </c>
    </row>
    <row r="45" spans="1:13" x14ac:dyDescent="0.25">
      <c r="A45" s="66" t="s">
        <v>88</v>
      </c>
      <c r="B45" s="66" t="s">
        <v>89</v>
      </c>
      <c r="C45" s="66" t="s">
        <v>142</v>
      </c>
      <c r="D45" s="66" t="s">
        <v>143</v>
      </c>
      <c r="E45" s="66" t="s">
        <v>159</v>
      </c>
      <c r="F45" s="66" t="s">
        <v>1048</v>
      </c>
      <c r="G45" s="66" t="s">
        <v>96</v>
      </c>
      <c r="I45" s="67">
        <v>0</v>
      </c>
      <c r="J45" s="67">
        <v>0</v>
      </c>
      <c r="K45" s="67">
        <v>0</v>
      </c>
      <c r="L45" s="67">
        <v>0</v>
      </c>
      <c r="M45" s="67">
        <v>0</v>
      </c>
    </row>
    <row r="46" spans="1:13" x14ac:dyDescent="0.25">
      <c r="A46" s="66" t="s">
        <v>88</v>
      </c>
      <c r="B46" s="66" t="s">
        <v>89</v>
      </c>
      <c r="C46" s="66" t="s">
        <v>90</v>
      </c>
      <c r="D46" s="66" t="s">
        <v>91</v>
      </c>
      <c r="E46" s="66" t="s">
        <v>170</v>
      </c>
      <c r="F46" s="66" t="s">
        <v>1051</v>
      </c>
      <c r="G46" s="66" t="s">
        <v>31</v>
      </c>
      <c r="I46" s="67">
        <v>0</v>
      </c>
      <c r="J46" s="67">
        <v>0</v>
      </c>
      <c r="K46" s="67">
        <v>0</v>
      </c>
      <c r="L46" s="67">
        <v>0</v>
      </c>
      <c r="M46" s="67">
        <v>0</v>
      </c>
    </row>
    <row r="47" spans="1:13" x14ac:dyDescent="0.25">
      <c r="A47" s="66" t="s">
        <v>88</v>
      </c>
      <c r="B47" s="66" t="s">
        <v>89</v>
      </c>
      <c r="C47" s="66" t="s">
        <v>90</v>
      </c>
      <c r="D47" s="66" t="s">
        <v>91</v>
      </c>
      <c r="E47" s="66" t="s">
        <v>173</v>
      </c>
      <c r="F47" s="66" t="s">
        <v>1052</v>
      </c>
      <c r="G47" s="66" t="s">
        <v>23</v>
      </c>
      <c r="I47" s="67">
        <v>0</v>
      </c>
      <c r="J47" s="67">
        <v>0</v>
      </c>
      <c r="K47" s="67">
        <v>0</v>
      </c>
      <c r="L47" s="67">
        <v>0</v>
      </c>
      <c r="M47" s="67">
        <v>0</v>
      </c>
    </row>
    <row r="48" spans="1:13" x14ac:dyDescent="0.25">
      <c r="A48" s="66" t="s">
        <v>88</v>
      </c>
      <c r="B48" s="66" t="s">
        <v>89</v>
      </c>
      <c r="C48" s="66" t="s">
        <v>90</v>
      </c>
      <c r="D48" s="66" t="s">
        <v>91</v>
      </c>
      <c r="E48" s="66" t="s">
        <v>174</v>
      </c>
      <c r="F48" s="66" t="s">
        <v>1053</v>
      </c>
      <c r="G48" s="66" t="s">
        <v>23</v>
      </c>
      <c r="I48" s="67">
        <v>0</v>
      </c>
      <c r="J48" s="67">
        <v>0</v>
      </c>
      <c r="K48" s="67">
        <v>0</v>
      </c>
      <c r="L48" s="67">
        <v>0</v>
      </c>
      <c r="M48" s="67">
        <v>0</v>
      </c>
    </row>
    <row r="49" spans="1:13" x14ac:dyDescent="0.25">
      <c r="A49" s="66" t="s">
        <v>88</v>
      </c>
      <c r="B49" s="66" t="s">
        <v>89</v>
      </c>
      <c r="C49" s="66" t="s">
        <v>90</v>
      </c>
      <c r="D49" s="66" t="s">
        <v>91</v>
      </c>
      <c r="E49" s="66" t="s">
        <v>179</v>
      </c>
      <c r="F49" s="66" t="s">
        <v>1057</v>
      </c>
      <c r="G49" s="66" t="s">
        <v>130</v>
      </c>
      <c r="I49" s="67">
        <v>0</v>
      </c>
      <c r="J49" s="67">
        <v>0</v>
      </c>
      <c r="K49" s="67">
        <v>0</v>
      </c>
      <c r="L49" s="67">
        <v>0</v>
      </c>
      <c r="M49" s="67">
        <v>0</v>
      </c>
    </row>
    <row r="50" spans="1:13" x14ac:dyDescent="0.25">
      <c r="A50" s="66" t="s">
        <v>88</v>
      </c>
      <c r="B50" s="66" t="s">
        <v>89</v>
      </c>
      <c r="C50" s="66" t="s">
        <v>90</v>
      </c>
      <c r="D50" s="66" t="s">
        <v>91</v>
      </c>
      <c r="E50" s="66" t="s">
        <v>180</v>
      </c>
      <c r="F50" s="66" t="s">
        <v>1058</v>
      </c>
      <c r="G50" s="66" t="s">
        <v>149</v>
      </c>
      <c r="I50" s="67">
        <v>0</v>
      </c>
      <c r="J50" s="67">
        <v>0</v>
      </c>
      <c r="K50" s="67">
        <v>0</v>
      </c>
      <c r="L50" s="67">
        <v>0</v>
      </c>
      <c r="M50" s="67">
        <v>0</v>
      </c>
    </row>
    <row r="51" spans="1:13" x14ac:dyDescent="0.25">
      <c r="A51" s="66" t="s">
        <v>88</v>
      </c>
      <c r="B51" s="66" t="s">
        <v>89</v>
      </c>
      <c r="C51" s="66" t="s">
        <v>90</v>
      </c>
      <c r="D51" s="66" t="s">
        <v>91</v>
      </c>
      <c r="E51" s="66" t="s">
        <v>181</v>
      </c>
      <c r="F51" s="66" t="s">
        <v>1059</v>
      </c>
      <c r="G51" s="66" t="s">
        <v>31</v>
      </c>
      <c r="I51" s="67">
        <v>0</v>
      </c>
      <c r="J51" s="67">
        <v>0</v>
      </c>
      <c r="K51" s="67">
        <v>0</v>
      </c>
      <c r="L51" s="67">
        <v>0</v>
      </c>
      <c r="M51" s="67">
        <v>0</v>
      </c>
    </row>
    <row r="52" spans="1:13" x14ac:dyDescent="0.25">
      <c r="A52" s="66" t="s">
        <v>88</v>
      </c>
      <c r="B52" s="66" t="s">
        <v>89</v>
      </c>
      <c r="C52" s="66" t="s">
        <v>90</v>
      </c>
      <c r="D52" s="66" t="s">
        <v>91</v>
      </c>
      <c r="E52" s="66" t="s">
        <v>182</v>
      </c>
      <c r="F52" s="66" t="s">
        <v>1060</v>
      </c>
      <c r="G52" s="66" t="s">
        <v>31</v>
      </c>
      <c r="I52" s="67">
        <v>0</v>
      </c>
      <c r="J52" s="67">
        <v>0</v>
      </c>
      <c r="K52" s="67">
        <v>0</v>
      </c>
      <c r="L52" s="67">
        <v>0</v>
      </c>
      <c r="M52" s="67">
        <v>0</v>
      </c>
    </row>
    <row r="53" spans="1:13" x14ac:dyDescent="0.25">
      <c r="A53" s="66" t="s">
        <v>88</v>
      </c>
      <c r="B53" s="66" t="s">
        <v>89</v>
      </c>
      <c r="C53" s="66" t="s">
        <v>90</v>
      </c>
      <c r="D53" s="66" t="s">
        <v>91</v>
      </c>
      <c r="E53" s="66" t="s">
        <v>183</v>
      </c>
      <c r="F53" s="66" t="s">
        <v>1061</v>
      </c>
      <c r="G53" s="66" t="s">
        <v>31</v>
      </c>
      <c r="I53" s="67">
        <v>0</v>
      </c>
      <c r="J53" s="67">
        <v>0</v>
      </c>
      <c r="K53" s="67">
        <v>0</v>
      </c>
      <c r="L53" s="67">
        <v>0</v>
      </c>
      <c r="M53" s="67">
        <v>0</v>
      </c>
    </row>
    <row r="54" spans="1:13" x14ac:dyDescent="0.25">
      <c r="A54" s="66" t="s">
        <v>88</v>
      </c>
      <c r="B54" s="66" t="s">
        <v>89</v>
      </c>
      <c r="C54" s="66" t="s">
        <v>90</v>
      </c>
      <c r="D54" s="66" t="s">
        <v>91</v>
      </c>
      <c r="E54" s="66" t="s">
        <v>185</v>
      </c>
      <c r="F54" s="66" t="s">
        <v>1062</v>
      </c>
      <c r="G54" s="66" t="s">
        <v>31</v>
      </c>
      <c r="I54" s="67">
        <v>0</v>
      </c>
      <c r="J54" s="67">
        <v>0</v>
      </c>
      <c r="K54" s="67">
        <v>0</v>
      </c>
      <c r="L54" s="67">
        <v>0</v>
      </c>
      <c r="M54" s="67">
        <v>0</v>
      </c>
    </row>
    <row r="55" spans="1:13" x14ac:dyDescent="0.25">
      <c r="A55" s="66" t="s">
        <v>88</v>
      </c>
      <c r="B55" s="66" t="s">
        <v>89</v>
      </c>
      <c r="C55" s="66" t="s">
        <v>194</v>
      </c>
      <c r="D55" s="66" t="s">
        <v>195</v>
      </c>
      <c r="E55" s="66" t="s">
        <v>160</v>
      </c>
      <c r="F55" s="66" t="s">
        <v>1066</v>
      </c>
      <c r="G55" s="66" t="s">
        <v>31</v>
      </c>
      <c r="I55" s="67">
        <v>0</v>
      </c>
      <c r="J55" s="67">
        <v>0</v>
      </c>
      <c r="K55" s="67">
        <v>0</v>
      </c>
      <c r="L55" s="67">
        <v>0</v>
      </c>
      <c r="M55" s="67">
        <v>0</v>
      </c>
    </row>
    <row r="56" spans="1:13" x14ac:dyDescent="0.25">
      <c r="A56" s="66" t="s">
        <v>88</v>
      </c>
      <c r="B56" s="66" t="s">
        <v>89</v>
      </c>
      <c r="C56" s="66" t="s">
        <v>194</v>
      </c>
      <c r="D56" s="66" t="s">
        <v>195</v>
      </c>
      <c r="E56" s="66" t="s">
        <v>37</v>
      </c>
      <c r="F56" s="66" t="s">
        <v>1067</v>
      </c>
      <c r="G56" s="66" t="s">
        <v>96</v>
      </c>
      <c r="H56" s="66" t="s">
        <v>1411</v>
      </c>
      <c r="I56" s="67">
        <v>1000</v>
      </c>
      <c r="J56" s="67">
        <v>2500</v>
      </c>
      <c r="K56" s="67">
        <v>3000</v>
      </c>
      <c r="L56" s="67">
        <v>3500</v>
      </c>
      <c r="M56" s="67">
        <v>3500</v>
      </c>
    </row>
    <row r="57" spans="1:13" x14ac:dyDescent="0.25">
      <c r="A57" s="66" t="s">
        <v>88</v>
      </c>
      <c r="B57" s="66" t="s">
        <v>89</v>
      </c>
      <c r="C57" s="66" t="s">
        <v>194</v>
      </c>
      <c r="D57" s="66" t="s">
        <v>195</v>
      </c>
      <c r="E57" s="66" t="s">
        <v>198</v>
      </c>
      <c r="F57" s="66" t="s">
        <v>1068</v>
      </c>
      <c r="G57" s="66" t="s">
        <v>31</v>
      </c>
      <c r="I57" s="67">
        <v>0</v>
      </c>
      <c r="J57" s="67">
        <v>0</v>
      </c>
      <c r="K57" s="67">
        <v>0</v>
      </c>
      <c r="L57" s="67">
        <v>0</v>
      </c>
      <c r="M57" s="67">
        <v>0</v>
      </c>
    </row>
    <row r="58" spans="1:13" x14ac:dyDescent="0.25">
      <c r="A58" s="66" t="s">
        <v>88</v>
      </c>
      <c r="B58" s="66" t="s">
        <v>89</v>
      </c>
      <c r="C58" s="66" t="s">
        <v>194</v>
      </c>
      <c r="D58" s="66" t="s">
        <v>195</v>
      </c>
      <c r="E58" s="66" t="s">
        <v>203</v>
      </c>
      <c r="F58" s="66" t="s">
        <v>1069</v>
      </c>
      <c r="G58" s="66" t="s">
        <v>204</v>
      </c>
      <c r="I58" s="67">
        <v>0</v>
      </c>
      <c r="J58" s="67">
        <v>0</v>
      </c>
      <c r="K58" s="67">
        <v>0</v>
      </c>
      <c r="L58" s="67">
        <v>0</v>
      </c>
      <c r="M58" s="67">
        <v>0</v>
      </c>
    </row>
    <row r="59" spans="1:13" x14ac:dyDescent="0.25">
      <c r="A59" s="66" t="s">
        <v>88</v>
      </c>
      <c r="B59" s="66" t="s">
        <v>89</v>
      </c>
      <c r="C59" s="66" t="s">
        <v>194</v>
      </c>
      <c r="D59" s="66" t="s">
        <v>195</v>
      </c>
      <c r="E59" s="66" t="s">
        <v>208</v>
      </c>
      <c r="F59" s="66" t="s">
        <v>1070</v>
      </c>
      <c r="G59" s="66" t="s">
        <v>31</v>
      </c>
      <c r="I59" s="67">
        <v>0</v>
      </c>
      <c r="J59" s="67">
        <v>0</v>
      </c>
      <c r="K59" s="67">
        <v>0</v>
      </c>
      <c r="L59" s="67">
        <v>0</v>
      </c>
      <c r="M59" s="67">
        <v>0</v>
      </c>
    </row>
    <row r="60" spans="1:13" x14ac:dyDescent="0.25">
      <c r="A60" s="66" t="s">
        <v>88</v>
      </c>
      <c r="B60" s="66" t="s">
        <v>89</v>
      </c>
      <c r="C60" s="66" t="s">
        <v>194</v>
      </c>
      <c r="D60" s="66" t="s">
        <v>195</v>
      </c>
      <c r="E60" s="66" t="s">
        <v>209</v>
      </c>
      <c r="F60" s="66" t="s">
        <v>1071</v>
      </c>
      <c r="G60" s="66" t="s">
        <v>210</v>
      </c>
      <c r="I60" s="67">
        <v>0</v>
      </c>
      <c r="J60" s="67">
        <v>0</v>
      </c>
      <c r="K60" s="67">
        <v>0</v>
      </c>
      <c r="L60" s="67">
        <v>0</v>
      </c>
      <c r="M60" s="67">
        <v>0</v>
      </c>
    </row>
    <row r="61" spans="1:13" x14ac:dyDescent="0.25">
      <c r="A61" s="66" t="s">
        <v>212</v>
      </c>
      <c r="B61" s="66" t="s">
        <v>213</v>
      </c>
      <c r="C61" s="66" t="s">
        <v>214</v>
      </c>
      <c r="D61" s="66" t="s">
        <v>215</v>
      </c>
      <c r="E61" s="66" t="s">
        <v>216</v>
      </c>
      <c r="F61" s="66" t="s">
        <v>1072</v>
      </c>
      <c r="G61" s="66" t="s">
        <v>149</v>
      </c>
      <c r="H61" s="66" t="s">
        <v>1442</v>
      </c>
      <c r="I61" s="67">
        <v>5000</v>
      </c>
      <c r="J61" s="67">
        <v>5000</v>
      </c>
      <c r="K61" s="67">
        <v>15000</v>
      </c>
      <c r="L61" s="67">
        <v>17500</v>
      </c>
      <c r="M61" s="67">
        <v>20000</v>
      </c>
    </row>
    <row r="62" spans="1:13" x14ac:dyDescent="0.25">
      <c r="A62" s="66" t="s">
        <v>212</v>
      </c>
      <c r="B62" s="66" t="s">
        <v>213</v>
      </c>
      <c r="C62" s="66" t="s">
        <v>214</v>
      </c>
      <c r="D62" s="66" t="s">
        <v>215</v>
      </c>
      <c r="E62" s="66" t="s">
        <v>219</v>
      </c>
      <c r="F62" s="66" t="s">
        <v>1073</v>
      </c>
      <c r="G62" s="66" t="s">
        <v>149</v>
      </c>
      <c r="H62" s="66" t="s">
        <v>1442</v>
      </c>
      <c r="I62" s="67">
        <v>1000</v>
      </c>
      <c r="J62" s="67">
        <v>3000</v>
      </c>
      <c r="K62" s="67">
        <v>4000</v>
      </c>
      <c r="L62" s="67">
        <v>5000</v>
      </c>
      <c r="M62" s="67">
        <v>6000</v>
      </c>
    </row>
    <row r="63" spans="1:13" x14ac:dyDescent="0.25">
      <c r="A63" s="66" t="s">
        <v>212</v>
      </c>
      <c r="B63" s="66" t="s">
        <v>213</v>
      </c>
      <c r="C63" s="66" t="s">
        <v>214</v>
      </c>
      <c r="D63" s="66" t="s">
        <v>215</v>
      </c>
      <c r="E63" s="66" t="s">
        <v>221</v>
      </c>
      <c r="F63" s="66" t="s">
        <v>1074</v>
      </c>
      <c r="G63" s="66" t="s">
        <v>222</v>
      </c>
      <c r="H63" s="66" t="s">
        <v>1442</v>
      </c>
      <c r="I63" s="67">
        <v>0</v>
      </c>
      <c r="J63" s="67">
        <v>0</v>
      </c>
      <c r="K63" s="67">
        <v>0</v>
      </c>
      <c r="L63" s="67">
        <v>0</v>
      </c>
      <c r="M63" s="67">
        <v>0</v>
      </c>
    </row>
    <row r="64" spans="1:13" x14ac:dyDescent="0.25">
      <c r="A64" s="66" t="s">
        <v>212</v>
      </c>
      <c r="B64" s="66" t="s">
        <v>213</v>
      </c>
      <c r="C64" s="66" t="s">
        <v>214</v>
      </c>
      <c r="D64" s="66" t="s">
        <v>215</v>
      </c>
      <c r="E64" s="66" t="s">
        <v>226</v>
      </c>
      <c r="F64" s="66" t="s">
        <v>1075</v>
      </c>
      <c r="G64" s="66" t="s">
        <v>31</v>
      </c>
      <c r="I64" s="67">
        <v>0</v>
      </c>
      <c r="J64" s="67">
        <v>0</v>
      </c>
      <c r="K64" s="67">
        <v>0</v>
      </c>
      <c r="L64" s="67">
        <v>0</v>
      </c>
      <c r="M64" s="67">
        <v>0</v>
      </c>
    </row>
    <row r="65" spans="1:13" x14ac:dyDescent="0.25">
      <c r="A65" s="66" t="s">
        <v>212</v>
      </c>
      <c r="B65" s="66" t="s">
        <v>213</v>
      </c>
      <c r="C65" s="66" t="s">
        <v>214</v>
      </c>
      <c r="D65" s="66" t="s">
        <v>215</v>
      </c>
      <c r="E65" s="66" t="s">
        <v>229</v>
      </c>
      <c r="F65" s="66" t="s">
        <v>1076</v>
      </c>
      <c r="G65" s="66" t="s">
        <v>96</v>
      </c>
      <c r="I65" s="67">
        <v>0</v>
      </c>
      <c r="J65" s="67">
        <v>0</v>
      </c>
      <c r="K65" s="67">
        <v>0</v>
      </c>
      <c r="L65" s="67">
        <v>0</v>
      </c>
      <c r="M65" s="67">
        <v>0</v>
      </c>
    </row>
    <row r="66" spans="1:13" x14ac:dyDescent="0.25">
      <c r="A66" s="66" t="s">
        <v>212</v>
      </c>
      <c r="B66" s="66" t="s">
        <v>213</v>
      </c>
      <c r="C66" s="66" t="s">
        <v>214</v>
      </c>
      <c r="D66" s="66" t="s">
        <v>215</v>
      </c>
      <c r="E66" s="66" t="s">
        <v>231</v>
      </c>
      <c r="F66" s="66" t="s">
        <v>1077</v>
      </c>
      <c r="G66" s="66" t="s">
        <v>96</v>
      </c>
      <c r="I66" s="67">
        <v>20000</v>
      </c>
      <c r="J66" s="67">
        <v>30000</v>
      </c>
      <c r="K66" s="67">
        <v>50000</v>
      </c>
      <c r="L66" s="67">
        <v>60000</v>
      </c>
      <c r="M66" s="67">
        <v>70000</v>
      </c>
    </row>
    <row r="67" spans="1:13" x14ac:dyDescent="0.25">
      <c r="A67" s="66" t="s">
        <v>212</v>
      </c>
      <c r="B67" s="66" t="s">
        <v>213</v>
      </c>
      <c r="C67" s="66" t="s">
        <v>214</v>
      </c>
      <c r="D67" s="66" t="s">
        <v>215</v>
      </c>
      <c r="E67" s="66" t="s">
        <v>235</v>
      </c>
      <c r="F67" s="66" t="s">
        <v>1078</v>
      </c>
      <c r="G67" s="66" t="s">
        <v>236</v>
      </c>
      <c r="I67" s="67">
        <v>0</v>
      </c>
      <c r="J67" s="67">
        <v>0</v>
      </c>
      <c r="K67" s="67">
        <v>0</v>
      </c>
      <c r="L67" s="67">
        <v>0</v>
      </c>
      <c r="M67" s="67">
        <v>0</v>
      </c>
    </row>
    <row r="68" spans="1:13" x14ac:dyDescent="0.25">
      <c r="A68" s="66" t="s">
        <v>212</v>
      </c>
      <c r="B68" s="66" t="s">
        <v>213</v>
      </c>
      <c r="C68" s="66" t="s">
        <v>214</v>
      </c>
      <c r="D68" s="66" t="s">
        <v>215</v>
      </c>
      <c r="E68" s="66" t="s">
        <v>238</v>
      </c>
      <c r="F68" s="66" t="s">
        <v>1079</v>
      </c>
      <c r="G68" s="66" t="s">
        <v>239</v>
      </c>
      <c r="I68" s="67">
        <v>0</v>
      </c>
      <c r="J68" s="67">
        <v>0</v>
      </c>
      <c r="K68" s="67">
        <v>0</v>
      </c>
      <c r="L68" s="67">
        <v>0</v>
      </c>
      <c r="M68" s="67">
        <v>0</v>
      </c>
    </row>
    <row r="69" spans="1:13" x14ac:dyDescent="0.25">
      <c r="A69" s="66" t="s">
        <v>212</v>
      </c>
      <c r="B69" s="66" t="s">
        <v>213</v>
      </c>
      <c r="C69" s="66" t="s">
        <v>214</v>
      </c>
      <c r="D69" s="66" t="s">
        <v>215</v>
      </c>
      <c r="E69" s="66" t="s">
        <v>242</v>
      </c>
      <c r="F69" s="66" t="s">
        <v>1080</v>
      </c>
      <c r="G69" s="66" t="s">
        <v>243</v>
      </c>
      <c r="I69" s="67">
        <v>0</v>
      </c>
      <c r="J69" s="67">
        <v>0</v>
      </c>
      <c r="K69" s="67">
        <v>0</v>
      </c>
      <c r="L69" s="67">
        <v>0</v>
      </c>
      <c r="M69" s="67">
        <v>0</v>
      </c>
    </row>
    <row r="70" spans="1:13" x14ac:dyDescent="0.25">
      <c r="A70" s="66" t="s">
        <v>212</v>
      </c>
      <c r="B70" s="66" t="s">
        <v>213</v>
      </c>
      <c r="C70" s="66" t="s">
        <v>214</v>
      </c>
      <c r="D70" s="66" t="s">
        <v>215</v>
      </c>
      <c r="E70" s="66" t="s">
        <v>245</v>
      </c>
      <c r="F70" s="66" t="s">
        <v>1081</v>
      </c>
      <c r="G70" s="66" t="s">
        <v>31</v>
      </c>
      <c r="H70" s="66" t="s">
        <v>1442</v>
      </c>
      <c r="I70" s="67">
        <v>1000</v>
      </c>
      <c r="J70" s="67">
        <v>2000</v>
      </c>
      <c r="K70" s="67">
        <v>4000</v>
      </c>
      <c r="L70" s="67">
        <v>6000</v>
      </c>
      <c r="M70" s="67">
        <v>8000</v>
      </c>
    </row>
    <row r="71" spans="1:13" x14ac:dyDescent="0.25">
      <c r="A71" s="66" t="s">
        <v>212</v>
      </c>
      <c r="B71" s="66" t="s">
        <v>213</v>
      </c>
      <c r="C71" s="66" t="s">
        <v>247</v>
      </c>
      <c r="D71" s="66" t="s">
        <v>248</v>
      </c>
      <c r="E71" s="66" t="s">
        <v>249</v>
      </c>
      <c r="F71" s="66" t="s">
        <v>1082</v>
      </c>
      <c r="G71" s="66" t="s">
        <v>31</v>
      </c>
      <c r="H71" s="66" t="s">
        <v>1401</v>
      </c>
      <c r="I71" s="67">
        <v>0</v>
      </c>
      <c r="J71" s="67">
        <v>0</v>
      </c>
      <c r="K71" s="67">
        <v>0</v>
      </c>
      <c r="L71" s="67">
        <v>0</v>
      </c>
      <c r="M71" s="67">
        <v>0</v>
      </c>
    </row>
    <row r="72" spans="1:13" x14ac:dyDescent="0.25">
      <c r="A72" s="66" t="s">
        <v>212</v>
      </c>
      <c r="B72" s="66" t="s">
        <v>213</v>
      </c>
      <c r="C72" s="66" t="s">
        <v>247</v>
      </c>
      <c r="D72" s="66" t="s">
        <v>248</v>
      </c>
      <c r="E72" s="66" t="s">
        <v>256</v>
      </c>
      <c r="F72" s="66" t="s">
        <v>1084</v>
      </c>
      <c r="G72" s="66" t="s">
        <v>104</v>
      </c>
      <c r="I72" s="67">
        <v>0</v>
      </c>
      <c r="J72" s="67">
        <v>0</v>
      </c>
      <c r="K72" s="67">
        <v>0</v>
      </c>
      <c r="L72" s="67">
        <v>0</v>
      </c>
      <c r="M72" s="67">
        <v>0</v>
      </c>
    </row>
    <row r="73" spans="1:13" x14ac:dyDescent="0.25">
      <c r="A73" s="66" t="s">
        <v>212</v>
      </c>
      <c r="B73" s="66" t="s">
        <v>213</v>
      </c>
      <c r="C73" s="66" t="s">
        <v>247</v>
      </c>
      <c r="D73" s="66" t="s">
        <v>248</v>
      </c>
      <c r="E73" s="66" t="s">
        <v>259</v>
      </c>
      <c r="F73" s="66" t="s">
        <v>1085</v>
      </c>
      <c r="G73" s="66" t="s">
        <v>260</v>
      </c>
      <c r="I73" s="67">
        <v>0</v>
      </c>
      <c r="J73" s="67">
        <v>0</v>
      </c>
      <c r="K73" s="67">
        <v>0</v>
      </c>
      <c r="L73" s="67">
        <v>0</v>
      </c>
      <c r="M73" s="67">
        <v>0</v>
      </c>
    </row>
    <row r="74" spans="1:13" x14ac:dyDescent="0.25">
      <c r="A74" s="66" t="s">
        <v>212</v>
      </c>
      <c r="B74" s="66" t="s">
        <v>213</v>
      </c>
      <c r="C74" s="66" t="s">
        <v>247</v>
      </c>
      <c r="D74" s="66" t="s">
        <v>248</v>
      </c>
      <c r="E74" s="66" t="s">
        <v>263</v>
      </c>
      <c r="F74" s="66" t="s">
        <v>1086</v>
      </c>
      <c r="G74" s="66" t="s">
        <v>23</v>
      </c>
      <c r="H74" s="66" t="s">
        <v>1406</v>
      </c>
      <c r="I74" s="67">
        <v>500</v>
      </c>
      <c r="J74" s="67">
        <v>750</v>
      </c>
      <c r="K74" s="67">
        <v>1000</v>
      </c>
      <c r="L74" s="67">
        <v>1250</v>
      </c>
      <c r="M74" s="67">
        <v>1500</v>
      </c>
    </row>
    <row r="75" spans="1:13" x14ac:dyDescent="0.25">
      <c r="A75" s="66" t="s">
        <v>212</v>
      </c>
      <c r="B75" s="66" t="s">
        <v>213</v>
      </c>
      <c r="C75" s="66" t="s">
        <v>247</v>
      </c>
      <c r="D75" s="66" t="s">
        <v>248</v>
      </c>
      <c r="E75" s="66" t="s">
        <v>266</v>
      </c>
      <c r="F75" s="66" t="s">
        <v>1087</v>
      </c>
      <c r="G75" s="66" t="s">
        <v>267</v>
      </c>
      <c r="H75" s="66" t="s">
        <v>1442</v>
      </c>
      <c r="I75" s="67">
        <v>500</v>
      </c>
      <c r="J75" s="67">
        <v>750</v>
      </c>
      <c r="K75" s="67">
        <v>1000</v>
      </c>
      <c r="L75" s="67">
        <v>1250</v>
      </c>
      <c r="M75" s="67">
        <v>1500</v>
      </c>
    </row>
    <row r="76" spans="1:13" x14ac:dyDescent="0.25">
      <c r="A76" s="66" t="s">
        <v>212</v>
      </c>
      <c r="B76" s="66" t="s">
        <v>213</v>
      </c>
      <c r="C76" s="66" t="s">
        <v>247</v>
      </c>
      <c r="D76" s="66" t="s">
        <v>248</v>
      </c>
      <c r="E76" s="66" t="s">
        <v>270</v>
      </c>
      <c r="F76" s="66" t="s">
        <v>1088</v>
      </c>
      <c r="G76" s="66" t="s">
        <v>96</v>
      </c>
      <c r="I76" s="67">
        <v>0</v>
      </c>
      <c r="J76" s="67">
        <v>0</v>
      </c>
      <c r="K76" s="67">
        <v>0</v>
      </c>
      <c r="L76" s="67">
        <v>0</v>
      </c>
      <c r="M76" s="67">
        <v>0</v>
      </c>
    </row>
    <row r="77" spans="1:13" x14ac:dyDescent="0.25">
      <c r="A77" s="66" t="s">
        <v>212</v>
      </c>
      <c r="B77" s="66" t="s">
        <v>213</v>
      </c>
      <c r="C77" s="66" t="s">
        <v>247</v>
      </c>
      <c r="D77" s="66" t="s">
        <v>248</v>
      </c>
      <c r="E77" s="66" t="s">
        <v>273</v>
      </c>
      <c r="F77" s="66" t="s">
        <v>1089</v>
      </c>
      <c r="G77" s="66" t="s">
        <v>23</v>
      </c>
      <c r="H77" s="66" t="s">
        <v>1406</v>
      </c>
      <c r="I77" s="67">
        <v>500</v>
      </c>
      <c r="J77" s="67">
        <v>750</v>
      </c>
      <c r="K77" s="67">
        <v>1000</v>
      </c>
      <c r="L77" s="67">
        <v>1250</v>
      </c>
      <c r="M77" s="67">
        <v>1500</v>
      </c>
    </row>
    <row r="78" spans="1:13" x14ac:dyDescent="0.25">
      <c r="A78" s="66" t="s">
        <v>212</v>
      </c>
      <c r="B78" s="66" t="s">
        <v>213</v>
      </c>
      <c r="C78" s="66" t="s">
        <v>247</v>
      </c>
      <c r="D78" s="66" t="s">
        <v>248</v>
      </c>
      <c r="E78" s="66" t="s">
        <v>276</v>
      </c>
      <c r="F78" s="66" t="s">
        <v>1090</v>
      </c>
      <c r="G78" s="66" t="s">
        <v>23</v>
      </c>
      <c r="H78" s="66" t="s">
        <v>1406</v>
      </c>
      <c r="I78" s="67">
        <v>500</v>
      </c>
      <c r="J78" s="67">
        <v>750</v>
      </c>
      <c r="K78" s="67">
        <v>1000</v>
      </c>
      <c r="L78" s="67">
        <v>1250</v>
      </c>
      <c r="M78" s="67">
        <v>1500</v>
      </c>
    </row>
    <row r="79" spans="1:13" x14ac:dyDescent="0.25">
      <c r="A79" s="66" t="s">
        <v>212</v>
      </c>
      <c r="B79" s="66" t="s">
        <v>213</v>
      </c>
      <c r="C79" s="66" t="s">
        <v>247</v>
      </c>
      <c r="D79" s="66" t="s">
        <v>248</v>
      </c>
      <c r="E79" s="66" t="s">
        <v>278</v>
      </c>
      <c r="F79" s="66" t="s">
        <v>1091</v>
      </c>
      <c r="G79" s="66" t="s">
        <v>149</v>
      </c>
      <c r="I79" s="67">
        <v>0</v>
      </c>
      <c r="J79" s="67">
        <v>0</v>
      </c>
      <c r="K79" s="67">
        <v>0</v>
      </c>
      <c r="L79" s="67">
        <v>0</v>
      </c>
      <c r="M79" s="67">
        <v>0</v>
      </c>
    </row>
    <row r="80" spans="1:13" x14ac:dyDescent="0.25">
      <c r="A80" s="66" t="s">
        <v>212</v>
      </c>
      <c r="B80" s="66" t="s">
        <v>213</v>
      </c>
      <c r="C80" s="66" t="s">
        <v>247</v>
      </c>
      <c r="D80" s="66" t="s">
        <v>248</v>
      </c>
      <c r="E80" s="66" t="s">
        <v>280</v>
      </c>
      <c r="F80" s="66" t="s">
        <v>1092</v>
      </c>
      <c r="G80" s="66" t="s">
        <v>31</v>
      </c>
      <c r="H80" s="66" t="s">
        <v>1401</v>
      </c>
      <c r="I80" s="67">
        <v>0</v>
      </c>
      <c r="J80" s="67">
        <v>0</v>
      </c>
      <c r="K80" s="67">
        <v>0</v>
      </c>
      <c r="L80" s="67">
        <v>0</v>
      </c>
      <c r="M80" s="67">
        <v>0</v>
      </c>
    </row>
    <row r="81" spans="1:13" x14ac:dyDescent="0.25">
      <c r="A81" s="66" t="s">
        <v>212</v>
      </c>
      <c r="B81" s="66" t="s">
        <v>213</v>
      </c>
      <c r="C81" s="66" t="s">
        <v>283</v>
      </c>
      <c r="D81" s="66" t="s">
        <v>284</v>
      </c>
      <c r="E81" s="66" t="s">
        <v>285</v>
      </c>
      <c r="F81" s="66" t="s">
        <v>1093</v>
      </c>
      <c r="G81" s="66" t="s">
        <v>253</v>
      </c>
      <c r="H81" s="66" t="s">
        <v>1403</v>
      </c>
      <c r="I81" s="67">
        <v>0</v>
      </c>
      <c r="J81" s="67">
        <v>2000</v>
      </c>
      <c r="K81" s="67">
        <v>2500</v>
      </c>
      <c r="L81" s="67">
        <v>3000</v>
      </c>
      <c r="M81" s="67">
        <v>3500</v>
      </c>
    </row>
    <row r="82" spans="1:13" x14ac:dyDescent="0.25">
      <c r="A82" s="66" t="s">
        <v>212</v>
      </c>
      <c r="B82" s="66" t="s">
        <v>213</v>
      </c>
      <c r="C82" s="66" t="s">
        <v>283</v>
      </c>
      <c r="D82" s="66" t="s">
        <v>284</v>
      </c>
      <c r="E82" s="66" t="s">
        <v>287</v>
      </c>
      <c r="F82" s="66" t="s">
        <v>1094</v>
      </c>
      <c r="G82" s="66" t="s">
        <v>31</v>
      </c>
      <c r="I82" s="67">
        <v>0</v>
      </c>
      <c r="J82" s="67">
        <v>42500</v>
      </c>
      <c r="K82" s="67">
        <v>65000</v>
      </c>
      <c r="L82" s="67">
        <v>75000</v>
      </c>
      <c r="M82" s="67">
        <v>80000</v>
      </c>
    </row>
    <row r="83" spans="1:13" x14ac:dyDescent="0.25">
      <c r="A83" s="66" t="s">
        <v>212</v>
      </c>
      <c r="B83" s="66" t="s">
        <v>213</v>
      </c>
      <c r="C83" s="66" t="s">
        <v>283</v>
      </c>
      <c r="D83" s="66" t="s">
        <v>284</v>
      </c>
      <c r="E83" s="66" t="s">
        <v>290</v>
      </c>
      <c r="F83" s="66" t="s">
        <v>1095</v>
      </c>
      <c r="G83" s="66" t="s">
        <v>291</v>
      </c>
      <c r="I83" s="67">
        <v>0</v>
      </c>
      <c r="J83" s="67">
        <v>42500</v>
      </c>
      <c r="K83" s="67">
        <v>65000</v>
      </c>
      <c r="L83" s="67">
        <v>75000</v>
      </c>
      <c r="M83" s="67">
        <v>80000</v>
      </c>
    </row>
    <row r="84" spans="1:13" x14ac:dyDescent="0.25">
      <c r="A84" s="66" t="s">
        <v>212</v>
      </c>
      <c r="B84" s="66" t="s">
        <v>213</v>
      </c>
      <c r="C84" s="66" t="s">
        <v>283</v>
      </c>
      <c r="D84" s="66" t="s">
        <v>284</v>
      </c>
      <c r="E84" s="66" t="s">
        <v>293</v>
      </c>
      <c r="F84" s="66" t="s">
        <v>1096</v>
      </c>
      <c r="G84" s="66" t="s">
        <v>31</v>
      </c>
      <c r="I84" s="67">
        <v>0</v>
      </c>
      <c r="J84" s="67">
        <v>42500</v>
      </c>
      <c r="K84" s="67">
        <v>65000</v>
      </c>
      <c r="L84" s="67">
        <v>75000</v>
      </c>
      <c r="M84" s="67">
        <v>80000</v>
      </c>
    </row>
    <row r="85" spans="1:13" x14ac:dyDescent="0.25">
      <c r="A85" s="66" t="s">
        <v>212</v>
      </c>
      <c r="B85" s="66" t="s">
        <v>213</v>
      </c>
      <c r="C85" s="66" t="s">
        <v>283</v>
      </c>
      <c r="D85" s="66" t="s">
        <v>284</v>
      </c>
      <c r="E85" s="66" t="s">
        <v>297</v>
      </c>
      <c r="F85" s="66" t="s">
        <v>1097</v>
      </c>
      <c r="G85" s="66" t="s">
        <v>96</v>
      </c>
      <c r="H85" s="66" t="s">
        <v>1416</v>
      </c>
      <c r="I85" s="67">
        <v>0</v>
      </c>
      <c r="J85" s="67">
        <v>42500</v>
      </c>
      <c r="K85" s="67">
        <v>65000</v>
      </c>
      <c r="L85" s="67">
        <v>75000</v>
      </c>
      <c r="M85" s="67">
        <v>80000</v>
      </c>
    </row>
    <row r="86" spans="1:13" x14ac:dyDescent="0.25">
      <c r="A86" s="66" t="s">
        <v>212</v>
      </c>
      <c r="B86" s="66" t="s">
        <v>213</v>
      </c>
      <c r="C86" s="66" t="s">
        <v>283</v>
      </c>
      <c r="D86" s="66" t="s">
        <v>284</v>
      </c>
      <c r="E86" s="66" t="s">
        <v>300</v>
      </c>
      <c r="F86" s="66" t="s">
        <v>1098</v>
      </c>
      <c r="G86" s="66" t="s">
        <v>301</v>
      </c>
      <c r="H86" s="66" t="s">
        <v>1416</v>
      </c>
      <c r="I86" s="67">
        <v>0</v>
      </c>
      <c r="J86" s="67">
        <v>3000</v>
      </c>
      <c r="K86" s="67">
        <v>0</v>
      </c>
      <c r="L86" s="67">
        <v>0</v>
      </c>
      <c r="M86" s="67">
        <v>0</v>
      </c>
    </row>
    <row r="87" spans="1:13" x14ac:dyDescent="0.25">
      <c r="A87" s="66" t="s">
        <v>212</v>
      </c>
      <c r="B87" s="66" t="s">
        <v>213</v>
      </c>
      <c r="C87" s="66" t="s">
        <v>283</v>
      </c>
      <c r="D87" s="66" t="s">
        <v>284</v>
      </c>
      <c r="E87" s="66" t="s">
        <v>304</v>
      </c>
      <c r="F87" s="66" t="s">
        <v>1099</v>
      </c>
      <c r="G87" s="66" t="s">
        <v>96</v>
      </c>
      <c r="I87" s="67">
        <v>0</v>
      </c>
      <c r="J87" s="67">
        <v>0</v>
      </c>
      <c r="K87" s="67">
        <v>0</v>
      </c>
      <c r="L87" s="67">
        <v>0</v>
      </c>
      <c r="M87" s="67">
        <v>0</v>
      </c>
    </row>
    <row r="88" spans="1:13" x14ac:dyDescent="0.25">
      <c r="A88" s="66" t="s">
        <v>212</v>
      </c>
      <c r="B88" s="66" t="s">
        <v>213</v>
      </c>
      <c r="C88" s="66" t="s">
        <v>283</v>
      </c>
      <c r="D88" s="66" t="s">
        <v>284</v>
      </c>
      <c r="E88" s="66" t="s">
        <v>306</v>
      </c>
      <c r="F88" s="66" t="s">
        <v>1100</v>
      </c>
      <c r="G88" s="66" t="s">
        <v>31</v>
      </c>
      <c r="I88" s="67">
        <v>0</v>
      </c>
      <c r="J88" s="67">
        <v>0</v>
      </c>
      <c r="K88" s="67">
        <v>0</v>
      </c>
      <c r="L88" s="67">
        <v>0</v>
      </c>
      <c r="M88" s="67">
        <v>0</v>
      </c>
    </row>
    <row r="89" spans="1:13" x14ac:dyDescent="0.25">
      <c r="A89" s="66" t="s">
        <v>212</v>
      </c>
      <c r="B89" s="66" t="s">
        <v>213</v>
      </c>
      <c r="C89" s="66" t="s">
        <v>283</v>
      </c>
      <c r="D89" s="66" t="s">
        <v>284</v>
      </c>
      <c r="E89" s="66" t="s">
        <v>309</v>
      </c>
      <c r="F89" s="66" t="s">
        <v>1101</v>
      </c>
      <c r="G89" s="66" t="s">
        <v>31</v>
      </c>
      <c r="I89" s="67">
        <v>0</v>
      </c>
      <c r="J89" s="67">
        <v>42500</v>
      </c>
      <c r="K89" s="67">
        <v>65000</v>
      </c>
      <c r="L89" s="67">
        <v>75000</v>
      </c>
      <c r="M89" s="67">
        <v>80000</v>
      </c>
    </row>
    <row r="90" spans="1:13" x14ac:dyDescent="0.25">
      <c r="A90" s="66" t="s">
        <v>212</v>
      </c>
      <c r="B90" s="66" t="s">
        <v>213</v>
      </c>
      <c r="C90" s="66" t="s">
        <v>214</v>
      </c>
      <c r="D90" s="66" t="s">
        <v>215</v>
      </c>
      <c r="E90" s="66" t="s">
        <v>995</v>
      </c>
      <c r="F90" s="66" t="s">
        <v>1387</v>
      </c>
      <c r="G90" s="66" t="s">
        <v>31</v>
      </c>
      <c r="I90" s="67">
        <v>0</v>
      </c>
      <c r="J90" s="67">
        <v>0</v>
      </c>
      <c r="K90" s="67">
        <v>0</v>
      </c>
      <c r="L90" s="67">
        <v>0</v>
      </c>
      <c r="M90" s="67">
        <v>0</v>
      </c>
    </row>
    <row r="91" spans="1:13" x14ac:dyDescent="0.25">
      <c r="A91" s="66" t="s">
        <v>212</v>
      </c>
      <c r="B91" s="66" t="s">
        <v>213</v>
      </c>
      <c r="C91" s="66" t="s">
        <v>247</v>
      </c>
      <c r="D91" s="66" t="s">
        <v>248</v>
      </c>
      <c r="E91" s="66" t="s">
        <v>996</v>
      </c>
      <c r="F91" s="66" t="s">
        <v>1388</v>
      </c>
      <c r="G91" s="66" t="s">
        <v>997</v>
      </c>
      <c r="I91" s="67">
        <v>0</v>
      </c>
      <c r="J91" s="67">
        <v>0</v>
      </c>
      <c r="K91" s="67">
        <v>0</v>
      </c>
      <c r="L91" s="67">
        <v>0</v>
      </c>
      <c r="M91" s="67">
        <v>0</v>
      </c>
    </row>
    <row r="92" spans="1:13" x14ac:dyDescent="0.25">
      <c r="A92" s="66" t="s">
        <v>212</v>
      </c>
      <c r="B92" s="66" t="s">
        <v>213</v>
      </c>
      <c r="C92" s="66" t="s">
        <v>247</v>
      </c>
      <c r="D92" s="66" t="s">
        <v>248</v>
      </c>
      <c r="E92" s="66" t="s">
        <v>998</v>
      </c>
      <c r="F92" s="66" t="s">
        <v>1389</v>
      </c>
      <c r="G92" s="66" t="s">
        <v>31</v>
      </c>
      <c r="I92" s="67">
        <v>0</v>
      </c>
      <c r="J92" s="67">
        <v>0</v>
      </c>
      <c r="K92" s="67">
        <v>0</v>
      </c>
      <c r="L92" s="67">
        <v>0</v>
      </c>
      <c r="M92" s="67">
        <v>0</v>
      </c>
    </row>
    <row r="93" spans="1:13" x14ac:dyDescent="0.25">
      <c r="A93" s="66" t="s">
        <v>212</v>
      </c>
      <c r="B93" s="66" t="s">
        <v>213</v>
      </c>
      <c r="C93" s="66" t="s">
        <v>247</v>
      </c>
      <c r="D93" s="66" t="s">
        <v>248</v>
      </c>
      <c r="E93" s="66" t="s">
        <v>1000</v>
      </c>
      <c r="F93" s="66" t="s">
        <v>1390</v>
      </c>
      <c r="G93" s="66" t="s">
        <v>31</v>
      </c>
      <c r="H93" s="66" t="s">
        <v>1406</v>
      </c>
      <c r="I93" s="67">
        <v>500</v>
      </c>
      <c r="J93" s="67">
        <v>750</v>
      </c>
      <c r="K93" s="67">
        <v>1000</v>
      </c>
      <c r="L93" s="67">
        <v>1250</v>
      </c>
      <c r="M93" s="67">
        <v>1500</v>
      </c>
    </row>
    <row r="94" spans="1:13" x14ac:dyDescent="0.25">
      <c r="A94" s="66" t="s">
        <v>212</v>
      </c>
      <c r="B94" s="66" t="s">
        <v>213</v>
      </c>
      <c r="C94" s="66" t="s">
        <v>247</v>
      </c>
      <c r="D94" s="66" t="s">
        <v>248</v>
      </c>
      <c r="E94" s="66" t="s">
        <v>1001</v>
      </c>
      <c r="F94" s="66" t="s">
        <v>1391</v>
      </c>
      <c r="G94" s="66" t="s">
        <v>31</v>
      </c>
      <c r="H94" s="66" t="s">
        <v>1406</v>
      </c>
      <c r="I94" s="67">
        <v>500</v>
      </c>
      <c r="J94" s="67">
        <v>750</v>
      </c>
      <c r="K94" s="67">
        <v>1000</v>
      </c>
      <c r="L94" s="67">
        <v>1250</v>
      </c>
      <c r="M94" s="67">
        <v>1500</v>
      </c>
    </row>
    <row r="95" spans="1:13" x14ac:dyDescent="0.25">
      <c r="A95" s="66" t="s">
        <v>212</v>
      </c>
      <c r="B95" s="66" t="s">
        <v>213</v>
      </c>
      <c r="C95" s="66" t="s">
        <v>247</v>
      </c>
      <c r="D95" s="66" t="s">
        <v>248</v>
      </c>
      <c r="E95" s="66" t="s">
        <v>1003</v>
      </c>
      <c r="F95" s="66" t="s">
        <v>1392</v>
      </c>
      <c r="G95" s="66" t="s">
        <v>31</v>
      </c>
      <c r="I95" s="67">
        <v>0</v>
      </c>
      <c r="J95" s="67">
        <v>0</v>
      </c>
      <c r="K95" s="67">
        <v>0</v>
      </c>
      <c r="L95" s="67">
        <v>0</v>
      </c>
      <c r="M95" s="67">
        <v>0</v>
      </c>
    </row>
    <row r="96" spans="1:13" x14ac:dyDescent="0.25">
      <c r="A96" s="66" t="s">
        <v>311</v>
      </c>
      <c r="B96" s="66" t="s">
        <v>312</v>
      </c>
      <c r="C96" s="66" t="s">
        <v>313</v>
      </c>
      <c r="D96" s="66" t="s">
        <v>314</v>
      </c>
      <c r="E96" s="66" t="s">
        <v>315</v>
      </c>
      <c r="F96" s="66" t="s">
        <v>1102</v>
      </c>
      <c r="G96" s="66" t="s">
        <v>31</v>
      </c>
      <c r="H96" s="66" t="s">
        <v>1407</v>
      </c>
      <c r="I96" s="67">
        <v>1000</v>
      </c>
      <c r="J96" s="67">
        <v>1500</v>
      </c>
      <c r="K96" s="67">
        <v>1750</v>
      </c>
      <c r="L96" s="67">
        <v>2000</v>
      </c>
      <c r="M96" s="67">
        <v>2500</v>
      </c>
    </row>
    <row r="97" spans="1:13" x14ac:dyDescent="0.25">
      <c r="A97" s="66" t="s">
        <v>311</v>
      </c>
      <c r="B97" s="66" t="s">
        <v>312</v>
      </c>
      <c r="C97" s="66" t="s">
        <v>318</v>
      </c>
      <c r="D97" s="66" t="s">
        <v>319</v>
      </c>
      <c r="E97" s="66" t="s">
        <v>320</v>
      </c>
      <c r="F97" s="66" t="s">
        <v>1103</v>
      </c>
      <c r="G97" s="66" t="s">
        <v>31</v>
      </c>
      <c r="H97" s="66" t="s">
        <v>1417</v>
      </c>
      <c r="I97" s="67">
        <v>0</v>
      </c>
      <c r="J97" s="67">
        <v>40000</v>
      </c>
      <c r="K97" s="67">
        <v>50000</v>
      </c>
      <c r="L97" s="67">
        <v>60000</v>
      </c>
      <c r="M97" s="67">
        <v>70000</v>
      </c>
    </row>
    <row r="98" spans="1:13" x14ac:dyDescent="0.25">
      <c r="A98" s="66" t="s">
        <v>311</v>
      </c>
      <c r="B98" s="66" t="s">
        <v>312</v>
      </c>
      <c r="C98" s="66" t="s">
        <v>313</v>
      </c>
      <c r="D98" s="66" t="s">
        <v>314</v>
      </c>
      <c r="E98" s="66" t="s">
        <v>323</v>
      </c>
      <c r="F98" s="66" t="s">
        <v>1104</v>
      </c>
      <c r="G98" s="66" t="s">
        <v>324</v>
      </c>
      <c r="H98" s="66" t="s">
        <v>1407</v>
      </c>
      <c r="I98" s="67">
        <v>200</v>
      </c>
      <c r="J98" s="67">
        <v>250</v>
      </c>
      <c r="K98" s="67">
        <v>300</v>
      </c>
      <c r="L98" s="67">
        <v>350</v>
      </c>
      <c r="M98" s="67">
        <v>400</v>
      </c>
    </row>
    <row r="99" spans="1:13" x14ac:dyDescent="0.25">
      <c r="A99" s="66" t="s">
        <v>311</v>
      </c>
      <c r="B99" s="66" t="s">
        <v>312</v>
      </c>
      <c r="C99" s="66" t="s">
        <v>313</v>
      </c>
      <c r="D99" s="66" t="s">
        <v>314</v>
      </c>
      <c r="E99" s="66" t="s">
        <v>327</v>
      </c>
      <c r="F99" s="66" t="s">
        <v>1105</v>
      </c>
      <c r="G99" s="66" t="s">
        <v>328</v>
      </c>
      <c r="I99" s="67">
        <v>0</v>
      </c>
      <c r="J99" s="67">
        <v>0</v>
      </c>
      <c r="K99" s="67">
        <v>0</v>
      </c>
      <c r="L99" s="67">
        <v>0</v>
      </c>
      <c r="M99" s="67">
        <v>0</v>
      </c>
    </row>
    <row r="100" spans="1:13" x14ac:dyDescent="0.25">
      <c r="A100" s="66" t="s">
        <v>311</v>
      </c>
      <c r="B100" s="66" t="s">
        <v>312</v>
      </c>
      <c r="C100" s="66" t="s">
        <v>313</v>
      </c>
      <c r="D100" s="66" t="s">
        <v>314</v>
      </c>
      <c r="E100" s="66" t="s">
        <v>330</v>
      </c>
      <c r="F100" s="66" t="s">
        <v>1106</v>
      </c>
      <c r="G100" s="66" t="s">
        <v>331</v>
      </c>
      <c r="I100" s="67">
        <v>0</v>
      </c>
      <c r="J100" s="67">
        <v>0</v>
      </c>
      <c r="K100" s="67">
        <v>0</v>
      </c>
      <c r="L100" s="67">
        <v>0</v>
      </c>
      <c r="M100" s="67">
        <v>0</v>
      </c>
    </row>
    <row r="101" spans="1:13" x14ac:dyDescent="0.25">
      <c r="A101" s="66" t="s">
        <v>311</v>
      </c>
      <c r="B101" s="66" t="s">
        <v>312</v>
      </c>
      <c r="C101" s="66" t="s">
        <v>313</v>
      </c>
      <c r="D101" s="66" t="s">
        <v>314</v>
      </c>
      <c r="E101" s="66" t="s">
        <v>333</v>
      </c>
      <c r="F101" s="66" t="s">
        <v>1107</v>
      </c>
      <c r="G101" s="66" t="s">
        <v>334</v>
      </c>
      <c r="I101" s="67">
        <v>0</v>
      </c>
      <c r="J101" s="67">
        <v>0</v>
      </c>
      <c r="K101" s="67">
        <v>0</v>
      </c>
      <c r="L101" s="67">
        <v>0</v>
      </c>
      <c r="M101" s="67">
        <v>0</v>
      </c>
    </row>
    <row r="102" spans="1:13" x14ac:dyDescent="0.25">
      <c r="A102" s="66" t="s">
        <v>311</v>
      </c>
      <c r="B102" s="66" t="s">
        <v>312</v>
      </c>
      <c r="C102" s="66" t="s">
        <v>313</v>
      </c>
      <c r="D102" s="66" t="s">
        <v>314</v>
      </c>
      <c r="E102" s="66" t="s">
        <v>336</v>
      </c>
      <c r="F102" s="66" t="s">
        <v>1108</v>
      </c>
      <c r="G102" s="66" t="s">
        <v>337</v>
      </c>
      <c r="I102" s="67">
        <v>0</v>
      </c>
      <c r="J102" s="67">
        <v>0</v>
      </c>
      <c r="K102" s="67">
        <v>0</v>
      </c>
      <c r="L102" s="67">
        <v>0</v>
      </c>
      <c r="M102" s="67">
        <v>0</v>
      </c>
    </row>
    <row r="103" spans="1:13" x14ac:dyDescent="0.25">
      <c r="A103" s="66" t="s">
        <v>311</v>
      </c>
      <c r="B103" s="66" t="s">
        <v>312</v>
      </c>
      <c r="C103" s="66" t="s">
        <v>313</v>
      </c>
      <c r="D103" s="66" t="s">
        <v>314</v>
      </c>
      <c r="E103" s="66" t="s">
        <v>340</v>
      </c>
      <c r="F103" s="66" t="s">
        <v>1109</v>
      </c>
      <c r="G103" s="66" t="s">
        <v>337</v>
      </c>
      <c r="I103" s="67">
        <v>0</v>
      </c>
      <c r="J103" s="67">
        <v>0</v>
      </c>
      <c r="K103" s="67">
        <v>0</v>
      </c>
      <c r="L103" s="67">
        <v>0</v>
      </c>
      <c r="M103" s="67">
        <v>0</v>
      </c>
    </row>
    <row r="104" spans="1:13" x14ac:dyDescent="0.25">
      <c r="A104" s="66" t="s">
        <v>311</v>
      </c>
      <c r="B104" s="66" t="s">
        <v>312</v>
      </c>
      <c r="C104" s="66" t="s">
        <v>313</v>
      </c>
      <c r="D104" s="66" t="s">
        <v>314</v>
      </c>
      <c r="E104" s="66" t="s">
        <v>342</v>
      </c>
      <c r="F104" s="66" t="s">
        <v>1110</v>
      </c>
      <c r="G104" s="66" t="s">
        <v>337</v>
      </c>
      <c r="I104" s="67">
        <v>0</v>
      </c>
      <c r="J104" s="67">
        <v>0</v>
      </c>
      <c r="K104" s="67">
        <v>0</v>
      </c>
      <c r="L104" s="67">
        <v>0</v>
      </c>
      <c r="M104" s="67">
        <v>0</v>
      </c>
    </row>
    <row r="105" spans="1:13" x14ac:dyDescent="0.25">
      <c r="A105" s="66" t="s">
        <v>311</v>
      </c>
      <c r="B105" s="66" t="s">
        <v>312</v>
      </c>
      <c r="C105" s="66" t="s">
        <v>313</v>
      </c>
      <c r="D105" s="66" t="s">
        <v>314</v>
      </c>
      <c r="E105" s="66" t="s">
        <v>344</v>
      </c>
      <c r="F105" s="66" t="s">
        <v>1111</v>
      </c>
      <c r="G105" s="66" t="s">
        <v>345</v>
      </c>
      <c r="I105" s="67">
        <v>0</v>
      </c>
      <c r="J105" s="67">
        <v>0</v>
      </c>
      <c r="K105" s="67">
        <v>0</v>
      </c>
      <c r="L105" s="67">
        <v>0</v>
      </c>
      <c r="M105" s="67">
        <v>0</v>
      </c>
    </row>
    <row r="106" spans="1:13" x14ac:dyDescent="0.25">
      <c r="A106" s="66" t="s">
        <v>311</v>
      </c>
      <c r="B106" s="66" t="s">
        <v>312</v>
      </c>
      <c r="C106" s="66" t="s">
        <v>313</v>
      </c>
      <c r="D106" s="66" t="s">
        <v>314</v>
      </c>
      <c r="E106" s="66" t="s">
        <v>348</v>
      </c>
      <c r="F106" s="66" t="s">
        <v>1112</v>
      </c>
      <c r="G106" s="66" t="s">
        <v>31</v>
      </c>
      <c r="I106" s="67">
        <v>0</v>
      </c>
      <c r="J106" s="67">
        <v>0</v>
      </c>
      <c r="K106" s="67">
        <v>0</v>
      </c>
      <c r="L106" s="67">
        <v>0</v>
      </c>
      <c r="M106" s="67">
        <v>0</v>
      </c>
    </row>
    <row r="107" spans="1:13" x14ac:dyDescent="0.25">
      <c r="A107" s="66" t="s">
        <v>311</v>
      </c>
      <c r="B107" s="66" t="s">
        <v>312</v>
      </c>
      <c r="C107" s="66" t="s">
        <v>313</v>
      </c>
      <c r="D107" s="66" t="s">
        <v>314</v>
      </c>
      <c r="E107" s="66" t="s">
        <v>350</v>
      </c>
      <c r="F107" s="66" t="s">
        <v>1113</v>
      </c>
      <c r="G107" s="66" t="s">
        <v>31</v>
      </c>
      <c r="I107" s="67">
        <v>0</v>
      </c>
      <c r="J107" s="67">
        <v>0</v>
      </c>
      <c r="K107" s="67">
        <v>0</v>
      </c>
      <c r="L107" s="67">
        <v>0</v>
      </c>
      <c r="M107" s="67">
        <v>0</v>
      </c>
    </row>
    <row r="108" spans="1:13" x14ac:dyDescent="0.25">
      <c r="A108" s="66" t="s">
        <v>311</v>
      </c>
      <c r="B108" s="66" t="s">
        <v>312</v>
      </c>
      <c r="C108" s="66" t="s">
        <v>313</v>
      </c>
      <c r="D108" s="66" t="s">
        <v>314</v>
      </c>
      <c r="E108" s="66" t="s">
        <v>352</v>
      </c>
      <c r="F108" s="66" t="s">
        <v>1114</v>
      </c>
      <c r="G108" s="66" t="s">
        <v>31</v>
      </c>
      <c r="I108" s="67">
        <v>0</v>
      </c>
      <c r="J108" s="67">
        <v>0</v>
      </c>
      <c r="K108" s="67">
        <v>0</v>
      </c>
      <c r="L108" s="67">
        <v>0</v>
      </c>
      <c r="M108" s="67">
        <v>0</v>
      </c>
    </row>
    <row r="109" spans="1:13" x14ac:dyDescent="0.25">
      <c r="A109" s="66" t="s">
        <v>311</v>
      </c>
      <c r="B109" s="66" t="s">
        <v>312</v>
      </c>
      <c r="C109" s="66" t="s">
        <v>313</v>
      </c>
      <c r="D109" s="66" t="s">
        <v>314</v>
      </c>
      <c r="E109" s="66" t="s">
        <v>354</v>
      </c>
      <c r="F109" s="66" t="s">
        <v>1115</v>
      </c>
      <c r="G109" s="66" t="s">
        <v>355</v>
      </c>
      <c r="H109" s="66" t="s">
        <v>1401</v>
      </c>
      <c r="I109" s="67">
        <v>0</v>
      </c>
      <c r="J109" s="67">
        <v>0</v>
      </c>
      <c r="K109" s="67">
        <v>0</v>
      </c>
      <c r="L109" s="67">
        <v>0</v>
      </c>
      <c r="M109" s="67">
        <v>0</v>
      </c>
    </row>
    <row r="110" spans="1:13" x14ac:dyDescent="0.25">
      <c r="A110" s="66" t="s">
        <v>311</v>
      </c>
      <c r="B110" s="66" t="s">
        <v>312</v>
      </c>
      <c r="C110" s="66" t="s">
        <v>313</v>
      </c>
      <c r="D110" s="66" t="s">
        <v>314</v>
      </c>
      <c r="E110" s="66" t="s">
        <v>358</v>
      </c>
      <c r="F110" s="66" t="s">
        <v>1116</v>
      </c>
      <c r="G110" s="66" t="s">
        <v>31</v>
      </c>
      <c r="H110" s="66" t="s">
        <v>1401</v>
      </c>
      <c r="I110" s="67">
        <v>0</v>
      </c>
      <c r="J110" s="67">
        <v>0</v>
      </c>
      <c r="K110" s="67">
        <v>0</v>
      </c>
      <c r="L110" s="67">
        <v>0</v>
      </c>
      <c r="M110" s="67">
        <v>0</v>
      </c>
    </row>
    <row r="111" spans="1:13" x14ac:dyDescent="0.25">
      <c r="A111" s="66" t="s">
        <v>311</v>
      </c>
      <c r="B111" s="66" t="s">
        <v>312</v>
      </c>
      <c r="C111" s="66" t="s">
        <v>313</v>
      </c>
      <c r="D111" s="66" t="s">
        <v>314</v>
      </c>
      <c r="E111" s="66" t="s">
        <v>360</v>
      </c>
      <c r="F111" s="66" t="s">
        <v>1117</v>
      </c>
      <c r="G111" s="66" t="s">
        <v>31</v>
      </c>
      <c r="I111" s="67">
        <v>0</v>
      </c>
      <c r="J111" s="67">
        <v>0</v>
      </c>
      <c r="K111" s="67">
        <v>0</v>
      </c>
      <c r="L111" s="67">
        <v>0</v>
      </c>
      <c r="M111" s="67">
        <v>0</v>
      </c>
    </row>
    <row r="112" spans="1:13" x14ac:dyDescent="0.25">
      <c r="A112" s="66" t="s">
        <v>311</v>
      </c>
      <c r="B112" s="66" t="s">
        <v>312</v>
      </c>
      <c r="C112" s="66" t="s">
        <v>313</v>
      </c>
      <c r="D112" s="66" t="s">
        <v>314</v>
      </c>
      <c r="E112" s="66" t="s">
        <v>363</v>
      </c>
      <c r="F112" s="66" t="s">
        <v>1118</v>
      </c>
      <c r="G112" s="66" t="s">
        <v>149</v>
      </c>
      <c r="I112" s="67">
        <v>0</v>
      </c>
      <c r="J112" s="67">
        <v>0</v>
      </c>
      <c r="K112" s="67">
        <v>0</v>
      </c>
      <c r="L112" s="67">
        <v>0</v>
      </c>
      <c r="M112" s="67">
        <v>0</v>
      </c>
    </row>
    <row r="113" spans="1:13" x14ac:dyDescent="0.25">
      <c r="A113" s="66" t="s">
        <v>311</v>
      </c>
      <c r="B113" s="66" t="s">
        <v>312</v>
      </c>
      <c r="C113" s="66" t="s">
        <v>313</v>
      </c>
      <c r="D113" s="66" t="s">
        <v>314</v>
      </c>
      <c r="E113" s="66" t="s">
        <v>365</v>
      </c>
      <c r="F113" s="66" t="s">
        <v>1119</v>
      </c>
      <c r="G113" s="66" t="s">
        <v>366</v>
      </c>
      <c r="I113" s="67">
        <v>0</v>
      </c>
      <c r="J113" s="67">
        <v>0</v>
      </c>
      <c r="K113" s="67">
        <v>0</v>
      </c>
      <c r="L113" s="67">
        <v>0</v>
      </c>
      <c r="M113" s="67">
        <v>0</v>
      </c>
    </row>
    <row r="114" spans="1:13" x14ac:dyDescent="0.25">
      <c r="A114" s="66" t="s">
        <v>311</v>
      </c>
      <c r="B114" s="66" t="s">
        <v>312</v>
      </c>
      <c r="C114" s="66" t="s">
        <v>313</v>
      </c>
      <c r="D114" s="66" t="s">
        <v>314</v>
      </c>
      <c r="E114" s="66" t="s">
        <v>368</v>
      </c>
      <c r="F114" s="66" t="s">
        <v>1120</v>
      </c>
      <c r="G114" s="66" t="s">
        <v>31</v>
      </c>
      <c r="I114" s="67">
        <v>0</v>
      </c>
      <c r="J114" s="67">
        <v>0</v>
      </c>
      <c r="K114" s="67">
        <v>0</v>
      </c>
      <c r="L114" s="67">
        <v>0</v>
      </c>
      <c r="M114" s="67">
        <v>0</v>
      </c>
    </row>
    <row r="115" spans="1:13" x14ac:dyDescent="0.25">
      <c r="A115" s="66" t="s">
        <v>311</v>
      </c>
      <c r="B115" s="66" t="s">
        <v>312</v>
      </c>
      <c r="C115" s="66" t="s">
        <v>313</v>
      </c>
      <c r="D115" s="66" t="s">
        <v>314</v>
      </c>
      <c r="E115" s="66" t="s">
        <v>371</v>
      </c>
      <c r="F115" s="66" t="s">
        <v>1121</v>
      </c>
      <c r="G115" s="66" t="s">
        <v>372</v>
      </c>
      <c r="I115" s="67">
        <v>0</v>
      </c>
      <c r="J115" s="67">
        <v>0</v>
      </c>
      <c r="K115" s="67">
        <v>0</v>
      </c>
      <c r="L115" s="67">
        <v>0</v>
      </c>
      <c r="M115" s="67">
        <v>0</v>
      </c>
    </row>
    <row r="116" spans="1:13" x14ac:dyDescent="0.25">
      <c r="A116" s="66" t="s">
        <v>311</v>
      </c>
      <c r="B116" s="66" t="s">
        <v>312</v>
      </c>
      <c r="C116" s="66" t="s">
        <v>313</v>
      </c>
      <c r="D116" s="66" t="s">
        <v>314</v>
      </c>
      <c r="E116" s="66" t="s">
        <v>375</v>
      </c>
      <c r="F116" s="66" t="s">
        <v>1122</v>
      </c>
      <c r="G116" s="66" t="s">
        <v>372</v>
      </c>
      <c r="I116" s="67">
        <v>0</v>
      </c>
      <c r="J116" s="67">
        <v>0</v>
      </c>
      <c r="K116" s="67">
        <v>0</v>
      </c>
      <c r="L116" s="67">
        <v>0</v>
      </c>
      <c r="M116" s="67">
        <v>0</v>
      </c>
    </row>
    <row r="117" spans="1:13" x14ac:dyDescent="0.25">
      <c r="A117" s="66" t="s">
        <v>311</v>
      </c>
      <c r="B117" s="66" t="s">
        <v>312</v>
      </c>
      <c r="C117" s="66" t="s">
        <v>313</v>
      </c>
      <c r="D117" s="66" t="s">
        <v>314</v>
      </c>
      <c r="E117" s="66" t="s">
        <v>378</v>
      </c>
      <c r="F117" s="66" t="s">
        <v>1123</v>
      </c>
      <c r="G117" s="66" t="s">
        <v>31</v>
      </c>
      <c r="I117" s="67">
        <v>0</v>
      </c>
      <c r="J117" s="67">
        <v>0</v>
      </c>
      <c r="K117" s="67">
        <v>0</v>
      </c>
      <c r="L117" s="67">
        <v>0</v>
      </c>
      <c r="M117" s="67">
        <v>0</v>
      </c>
    </row>
    <row r="118" spans="1:13" x14ac:dyDescent="0.25">
      <c r="A118" s="66" t="s">
        <v>311</v>
      </c>
      <c r="B118" s="66" t="s">
        <v>312</v>
      </c>
      <c r="C118" s="66" t="s">
        <v>313</v>
      </c>
      <c r="D118" s="66" t="s">
        <v>314</v>
      </c>
      <c r="E118" s="66" t="s">
        <v>381</v>
      </c>
      <c r="F118" s="66" t="s">
        <v>1124</v>
      </c>
      <c r="G118" s="66" t="s">
        <v>372</v>
      </c>
      <c r="I118" s="67">
        <v>0</v>
      </c>
      <c r="J118" s="67">
        <v>0</v>
      </c>
      <c r="K118" s="67">
        <v>0</v>
      </c>
      <c r="L118" s="67">
        <v>0</v>
      </c>
      <c r="M118" s="67">
        <v>0</v>
      </c>
    </row>
    <row r="119" spans="1:13" x14ac:dyDescent="0.25">
      <c r="A119" s="66" t="s">
        <v>311</v>
      </c>
      <c r="B119" s="66" t="s">
        <v>312</v>
      </c>
      <c r="C119" s="66" t="s">
        <v>313</v>
      </c>
      <c r="D119" s="66" t="s">
        <v>314</v>
      </c>
      <c r="E119" s="66" t="s">
        <v>383</v>
      </c>
      <c r="F119" s="66" t="s">
        <v>1125</v>
      </c>
      <c r="G119" s="66" t="s">
        <v>372</v>
      </c>
      <c r="I119" s="67">
        <v>0</v>
      </c>
      <c r="J119" s="67">
        <v>0</v>
      </c>
      <c r="K119" s="67">
        <v>0</v>
      </c>
      <c r="L119" s="67">
        <v>0</v>
      </c>
      <c r="M119" s="67">
        <v>0</v>
      </c>
    </row>
    <row r="120" spans="1:13" x14ac:dyDescent="0.25">
      <c r="A120" s="66" t="s">
        <v>311</v>
      </c>
      <c r="B120" s="66" t="s">
        <v>312</v>
      </c>
      <c r="C120" s="66" t="s">
        <v>313</v>
      </c>
      <c r="D120" s="66" t="s">
        <v>314</v>
      </c>
      <c r="E120" s="66" t="s">
        <v>386</v>
      </c>
      <c r="F120" s="66" t="s">
        <v>1126</v>
      </c>
      <c r="G120" s="66" t="s">
        <v>372</v>
      </c>
      <c r="I120" s="67">
        <v>0</v>
      </c>
      <c r="J120" s="67">
        <v>0</v>
      </c>
      <c r="K120" s="67">
        <v>0</v>
      </c>
      <c r="L120" s="67">
        <v>0</v>
      </c>
      <c r="M120" s="67">
        <v>0</v>
      </c>
    </row>
    <row r="121" spans="1:13" x14ac:dyDescent="0.25">
      <c r="A121" s="66" t="s">
        <v>311</v>
      </c>
      <c r="B121" s="66" t="s">
        <v>312</v>
      </c>
      <c r="C121" s="66" t="s">
        <v>313</v>
      </c>
      <c r="D121" s="66" t="s">
        <v>314</v>
      </c>
      <c r="E121" s="66" t="s">
        <v>388</v>
      </c>
      <c r="F121" s="66" t="s">
        <v>1127</v>
      </c>
      <c r="G121" s="66" t="s">
        <v>372</v>
      </c>
      <c r="I121" s="67">
        <v>0</v>
      </c>
      <c r="J121" s="67">
        <v>0</v>
      </c>
      <c r="K121" s="67">
        <v>0</v>
      </c>
      <c r="L121" s="67">
        <v>0</v>
      </c>
      <c r="M121" s="67">
        <v>0</v>
      </c>
    </row>
    <row r="122" spans="1:13" x14ac:dyDescent="0.25">
      <c r="A122" s="66" t="s">
        <v>311</v>
      </c>
      <c r="B122" s="66" t="s">
        <v>312</v>
      </c>
      <c r="C122" s="66" t="s">
        <v>313</v>
      </c>
      <c r="D122" s="66" t="s">
        <v>314</v>
      </c>
      <c r="E122" s="66" t="s">
        <v>390</v>
      </c>
      <c r="F122" s="66" t="s">
        <v>1128</v>
      </c>
      <c r="G122" s="66" t="s">
        <v>372</v>
      </c>
      <c r="I122" s="67">
        <v>0</v>
      </c>
      <c r="J122" s="67">
        <v>0</v>
      </c>
      <c r="K122" s="67">
        <v>0</v>
      </c>
      <c r="L122" s="67">
        <v>0</v>
      </c>
      <c r="M122" s="67">
        <v>0</v>
      </c>
    </row>
    <row r="123" spans="1:13" x14ac:dyDescent="0.25">
      <c r="A123" s="66" t="s">
        <v>311</v>
      </c>
      <c r="B123" s="66" t="s">
        <v>312</v>
      </c>
      <c r="C123" s="66" t="s">
        <v>318</v>
      </c>
      <c r="D123" s="66" t="s">
        <v>319</v>
      </c>
      <c r="E123" s="66" t="s">
        <v>392</v>
      </c>
      <c r="F123" s="66" t="s">
        <v>1129</v>
      </c>
      <c r="G123" s="66" t="s">
        <v>372</v>
      </c>
      <c r="H123" s="66" t="s">
        <v>1442</v>
      </c>
      <c r="I123" s="67">
        <v>1000</v>
      </c>
      <c r="J123" s="67">
        <v>1500</v>
      </c>
      <c r="K123" s="67">
        <v>2000</v>
      </c>
      <c r="L123" s="67">
        <v>2500</v>
      </c>
      <c r="M123" s="67">
        <v>3000</v>
      </c>
    </row>
    <row r="124" spans="1:13" x14ac:dyDescent="0.25">
      <c r="A124" s="66" t="s">
        <v>311</v>
      </c>
      <c r="B124" s="66" t="s">
        <v>312</v>
      </c>
      <c r="C124" s="66" t="s">
        <v>394</v>
      </c>
      <c r="D124" s="66" t="s">
        <v>395</v>
      </c>
      <c r="E124" s="66" t="s">
        <v>396</v>
      </c>
      <c r="F124" s="66" t="s">
        <v>1130</v>
      </c>
      <c r="G124" s="66" t="s">
        <v>397</v>
      </c>
      <c r="I124" s="67">
        <v>0</v>
      </c>
      <c r="J124" s="67">
        <v>0</v>
      </c>
      <c r="K124" s="67">
        <v>0</v>
      </c>
      <c r="L124" s="67">
        <v>0</v>
      </c>
      <c r="M124" s="67">
        <v>0</v>
      </c>
    </row>
    <row r="125" spans="1:13" x14ac:dyDescent="0.25">
      <c r="A125" s="66" t="s">
        <v>311</v>
      </c>
      <c r="B125" s="66" t="s">
        <v>312</v>
      </c>
      <c r="C125" s="66" t="s">
        <v>394</v>
      </c>
      <c r="D125" s="66" t="s">
        <v>395</v>
      </c>
      <c r="E125" s="66" t="s">
        <v>400</v>
      </c>
      <c r="F125" s="66" t="s">
        <v>1131</v>
      </c>
      <c r="G125" s="66" t="s">
        <v>401</v>
      </c>
      <c r="H125" s="66" t="s">
        <v>1458</v>
      </c>
      <c r="I125" s="67">
        <v>500</v>
      </c>
      <c r="J125" s="67">
        <v>1000</v>
      </c>
      <c r="K125" s="67">
        <v>1500</v>
      </c>
      <c r="L125" s="67">
        <v>2000</v>
      </c>
      <c r="M125" s="67">
        <v>2500</v>
      </c>
    </row>
    <row r="126" spans="1:13" x14ac:dyDescent="0.25">
      <c r="A126" s="66" t="s">
        <v>311</v>
      </c>
      <c r="B126" s="66" t="s">
        <v>312</v>
      </c>
      <c r="C126" s="66" t="s">
        <v>394</v>
      </c>
      <c r="D126" s="66" t="s">
        <v>395</v>
      </c>
      <c r="E126" s="66" t="s">
        <v>403</v>
      </c>
      <c r="F126" s="66" t="s">
        <v>1132</v>
      </c>
      <c r="G126" s="66" t="s">
        <v>404</v>
      </c>
      <c r="I126" s="67">
        <v>0</v>
      </c>
      <c r="J126" s="67">
        <v>0</v>
      </c>
      <c r="K126" s="67">
        <v>0</v>
      </c>
      <c r="L126" s="67">
        <v>0</v>
      </c>
      <c r="M126" s="67">
        <v>0</v>
      </c>
    </row>
    <row r="127" spans="1:13" x14ac:dyDescent="0.25">
      <c r="A127" s="66" t="s">
        <v>311</v>
      </c>
      <c r="B127" s="66" t="s">
        <v>312</v>
      </c>
      <c r="C127" s="66" t="s">
        <v>394</v>
      </c>
      <c r="D127" s="66" t="s">
        <v>395</v>
      </c>
      <c r="E127" s="66" t="s">
        <v>405</v>
      </c>
      <c r="F127" s="66" t="s">
        <v>1133</v>
      </c>
      <c r="G127" s="66" t="s">
        <v>406</v>
      </c>
      <c r="I127" s="67">
        <v>0</v>
      </c>
      <c r="J127" s="67">
        <v>0</v>
      </c>
      <c r="K127" s="67">
        <v>0</v>
      </c>
      <c r="L127" s="67">
        <v>0</v>
      </c>
      <c r="M127" s="67">
        <v>0</v>
      </c>
    </row>
    <row r="128" spans="1:13" x14ac:dyDescent="0.25">
      <c r="A128" s="66" t="s">
        <v>311</v>
      </c>
      <c r="B128" s="66" t="s">
        <v>312</v>
      </c>
      <c r="C128" s="66" t="s">
        <v>394</v>
      </c>
      <c r="D128" s="66" t="s">
        <v>395</v>
      </c>
      <c r="E128" s="66" t="s">
        <v>408</v>
      </c>
      <c r="F128" s="66" t="s">
        <v>1134</v>
      </c>
      <c r="G128" s="66" t="s">
        <v>31</v>
      </c>
      <c r="I128" s="67">
        <v>0</v>
      </c>
      <c r="J128" s="67">
        <v>0</v>
      </c>
      <c r="K128" s="67">
        <v>0</v>
      </c>
      <c r="L128" s="67">
        <v>0</v>
      </c>
      <c r="M128" s="67">
        <v>0</v>
      </c>
    </row>
    <row r="129" spans="1:13" x14ac:dyDescent="0.25">
      <c r="A129" s="66" t="s">
        <v>311</v>
      </c>
      <c r="B129" s="66" t="s">
        <v>312</v>
      </c>
      <c r="C129" s="66" t="s">
        <v>394</v>
      </c>
      <c r="D129" s="66" t="s">
        <v>395</v>
      </c>
      <c r="E129" s="66" t="s">
        <v>994</v>
      </c>
      <c r="F129" s="66" t="s">
        <v>1386</v>
      </c>
      <c r="G129" s="66" t="s">
        <v>31</v>
      </c>
      <c r="I129" s="67">
        <v>0</v>
      </c>
      <c r="J129" s="67">
        <v>0</v>
      </c>
      <c r="K129" s="67">
        <v>0</v>
      </c>
      <c r="L129" s="67">
        <v>0</v>
      </c>
      <c r="M129" s="67">
        <v>0</v>
      </c>
    </row>
    <row r="130" spans="1:13" x14ac:dyDescent="0.25">
      <c r="A130" s="66" t="s">
        <v>162</v>
      </c>
      <c r="B130" s="66" t="s">
        <v>163</v>
      </c>
      <c r="C130" s="66" t="s">
        <v>164</v>
      </c>
      <c r="D130" s="66" t="s">
        <v>165</v>
      </c>
      <c r="E130" s="66" t="s">
        <v>166</v>
      </c>
      <c r="F130" s="66" t="s">
        <v>1049</v>
      </c>
      <c r="G130" s="66" t="s">
        <v>31</v>
      </c>
      <c r="I130" s="67">
        <v>0</v>
      </c>
      <c r="J130" s="67">
        <v>0</v>
      </c>
      <c r="K130" s="67">
        <v>0</v>
      </c>
      <c r="L130" s="67">
        <v>0</v>
      </c>
      <c r="M130" s="67">
        <v>0</v>
      </c>
    </row>
    <row r="131" spans="1:13" x14ac:dyDescent="0.25">
      <c r="A131" s="66" t="s">
        <v>162</v>
      </c>
      <c r="B131" s="66" t="s">
        <v>163</v>
      </c>
      <c r="C131" s="66" t="s">
        <v>164</v>
      </c>
      <c r="D131" s="66" t="s">
        <v>165</v>
      </c>
      <c r="E131" s="66" t="s">
        <v>169</v>
      </c>
      <c r="F131" s="66" t="s">
        <v>1050</v>
      </c>
      <c r="G131" s="66" t="s">
        <v>130</v>
      </c>
      <c r="I131" s="67">
        <v>0</v>
      </c>
      <c r="J131" s="67">
        <v>0</v>
      </c>
      <c r="K131" s="67">
        <v>0</v>
      </c>
      <c r="L131" s="67">
        <v>0</v>
      </c>
      <c r="M131" s="67">
        <v>0</v>
      </c>
    </row>
    <row r="132" spans="1:13" x14ac:dyDescent="0.25">
      <c r="A132" s="66" t="s">
        <v>162</v>
      </c>
      <c r="B132" s="66" t="s">
        <v>163</v>
      </c>
      <c r="C132" s="66" t="s">
        <v>164</v>
      </c>
      <c r="D132" s="66" t="s">
        <v>165</v>
      </c>
      <c r="E132" s="66" t="s">
        <v>175</v>
      </c>
      <c r="F132" s="66" t="s">
        <v>1054</v>
      </c>
      <c r="G132" s="66" t="s">
        <v>23</v>
      </c>
      <c r="I132" s="67">
        <v>0</v>
      </c>
      <c r="J132" s="67">
        <v>0</v>
      </c>
      <c r="K132" s="67">
        <v>0</v>
      </c>
      <c r="L132" s="67">
        <v>0</v>
      </c>
      <c r="M132" s="67">
        <v>0</v>
      </c>
    </row>
    <row r="133" spans="1:13" x14ac:dyDescent="0.25">
      <c r="A133" s="66" t="s">
        <v>162</v>
      </c>
      <c r="B133" s="66" t="s">
        <v>163</v>
      </c>
      <c r="C133" s="66" t="s">
        <v>164</v>
      </c>
      <c r="D133" s="66" t="s">
        <v>165</v>
      </c>
      <c r="E133" s="66" t="s">
        <v>176</v>
      </c>
      <c r="F133" s="66" t="s">
        <v>1055</v>
      </c>
      <c r="G133" s="66" t="s">
        <v>23</v>
      </c>
      <c r="I133" s="67">
        <v>0</v>
      </c>
      <c r="J133" s="67">
        <v>0</v>
      </c>
      <c r="K133" s="67">
        <v>0</v>
      </c>
      <c r="L133" s="67">
        <v>0</v>
      </c>
      <c r="M133" s="67">
        <v>0</v>
      </c>
    </row>
    <row r="134" spans="1:13" x14ac:dyDescent="0.25">
      <c r="A134" s="66" t="s">
        <v>162</v>
      </c>
      <c r="B134" s="66" t="s">
        <v>163</v>
      </c>
      <c r="C134" s="66" t="s">
        <v>164</v>
      </c>
      <c r="D134" s="66" t="s">
        <v>165</v>
      </c>
      <c r="E134" s="66" t="s">
        <v>177</v>
      </c>
      <c r="F134" s="66" t="s">
        <v>1056</v>
      </c>
      <c r="G134" s="66" t="s">
        <v>178</v>
      </c>
      <c r="I134" s="67">
        <v>0</v>
      </c>
      <c r="J134" s="67">
        <v>0</v>
      </c>
      <c r="K134" s="67">
        <v>0</v>
      </c>
      <c r="L134" s="67">
        <v>0</v>
      </c>
      <c r="M134" s="67">
        <v>0</v>
      </c>
    </row>
    <row r="135" spans="1:13" x14ac:dyDescent="0.25">
      <c r="A135" s="66" t="s">
        <v>162</v>
      </c>
      <c r="B135" s="66" t="s">
        <v>163</v>
      </c>
      <c r="C135" s="66" t="s">
        <v>164</v>
      </c>
      <c r="D135" s="66" t="s">
        <v>165</v>
      </c>
      <c r="E135" s="66" t="s">
        <v>187</v>
      </c>
      <c r="F135" s="66" t="s">
        <v>1063</v>
      </c>
      <c r="G135" s="66" t="s">
        <v>31</v>
      </c>
      <c r="I135" s="67">
        <v>0</v>
      </c>
      <c r="J135" s="67">
        <v>0</v>
      </c>
      <c r="K135" s="67">
        <v>0</v>
      </c>
      <c r="L135" s="67">
        <v>0</v>
      </c>
      <c r="M135" s="67">
        <v>0</v>
      </c>
    </row>
    <row r="136" spans="1:13" x14ac:dyDescent="0.25">
      <c r="A136" s="66" t="s">
        <v>162</v>
      </c>
      <c r="B136" s="66" t="s">
        <v>163</v>
      </c>
      <c r="C136" s="66" t="s">
        <v>164</v>
      </c>
      <c r="D136" s="66" t="s">
        <v>165</v>
      </c>
      <c r="E136" s="66" t="s">
        <v>190</v>
      </c>
      <c r="F136" s="66" t="s">
        <v>1064</v>
      </c>
      <c r="G136" s="66" t="s">
        <v>31</v>
      </c>
      <c r="I136" s="67">
        <v>0</v>
      </c>
      <c r="J136" s="67">
        <v>0</v>
      </c>
      <c r="K136" s="67">
        <v>0</v>
      </c>
      <c r="L136" s="67">
        <v>0</v>
      </c>
      <c r="M136" s="67">
        <v>0</v>
      </c>
    </row>
    <row r="137" spans="1:13" x14ac:dyDescent="0.25">
      <c r="A137" s="66" t="s">
        <v>162</v>
      </c>
      <c r="B137" s="66" t="s">
        <v>163</v>
      </c>
      <c r="C137" s="66" t="s">
        <v>164</v>
      </c>
      <c r="D137" s="66" t="s">
        <v>165</v>
      </c>
      <c r="E137" s="66" t="s">
        <v>192</v>
      </c>
      <c r="F137" s="66" t="s">
        <v>1065</v>
      </c>
      <c r="G137" s="66" t="s">
        <v>31</v>
      </c>
      <c r="I137" s="67">
        <v>0</v>
      </c>
      <c r="J137" s="67">
        <v>0</v>
      </c>
      <c r="K137" s="67">
        <v>0</v>
      </c>
      <c r="L137" s="67">
        <v>0</v>
      </c>
      <c r="M137" s="67">
        <v>0</v>
      </c>
    </row>
    <row r="138" spans="1:13" x14ac:dyDescent="0.25">
      <c r="A138" s="66" t="s">
        <v>162</v>
      </c>
      <c r="B138" s="66" t="s">
        <v>163</v>
      </c>
      <c r="C138" s="66" t="s">
        <v>411</v>
      </c>
      <c r="D138" s="66" t="s">
        <v>412</v>
      </c>
      <c r="E138" s="66" t="s">
        <v>413</v>
      </c>
      <c r="F138" s="66" t="s">
        <v>1135</v>
      </c>
      <c r="G138" s="66" t="s">
        <v>414</v>
      </c>
      <c r="I138" s="67">
        <v>0</v>
      </c>
      <c r="J138" s="67">
        <v>0</v>
      </c>
      <c r="K138" s="67">
        <v>50000</v>
      </c>
      <c r="L138" s="67">
        <v>0</v>
      </c>
      <c r="M138" s="67">
        <v>0</v>
      </c>
    </row>
    <row r="139" spans="1:13" x14ac:dyDescent="0.25">
      <c r="A139" s="66" t="s">
        <v>162</v>
      </c>
      <c r="B139" s="66" t="s">
        <v>163</v>
      </c>
      <c r="C139" s="66" t="s">
        <v>417</v>
      </c>
      <c r="D139" s="66" t="s">
        <v>418</v>
      </c>
      <c r="E139" s="66" t="s">
        <v>419</v>
      </c>
      <c r="F139" s="66" t="s">
        <v>1136</v>
      </c>
      <c r="G139" s="66" t="s">
        <v>31</v>
      </c>
      <c r="I139" s="67">
        <v>0</v>
      </c>
      <c r="J139" s="67">
        <v>0</v>
      </c>
      <c r="K139" s="67">
        <v>0</v>
      </c>
      <c r="L139" s="67">
        <v>0</v>
      </c>
      <c r="M139" s="67">
        <v>0</v>
      </c>
    </row>
    <row r="140" spans="1:13" x14ac:dyDescent="0.25">
      <c r="A140" s="66" t="s">
        <v>162</v>
      </c>
      <c r="B140" s="66" t="s">
        <v>163</v>
      </c>
      <c r="C140" s="66" t="s">
        <v>417</v>
      </c>
      <c r="D140" s="66" t="s">
        <v>418</v>
      </c>
      <c r="E140" s="66" t="s">
        <v>422</v>
      </c>
      <c r="F140" s="66" t="s">
        <v>1137</v>
      </c>
      <c r="G140" s="66" t="s">
        <v>31</v>
      </c>
      <c r="I140" s="67">
        <v>0</v>
      </c>
      <c r="J140" s="67">
        <v>0</v>
      </c>
      <c r="K140" s="67">
        <v>0</v>
      </c>
      <c r="L140" s="67">
        <v>0</v>
      </c>
      <c r="M140" s="67">
        <v>0</v>
      </c>
    </row>
    <row r="141" spans="1:13" x14ac:dyDescent="0.25">
      <c r="A141" s="66" t="s">
        <v>162</v>
      </c>
      <c r="B141" s="66" t="s">
        <v>163</v>
      </c>
      <c r="C141" s="66" t="s">
        <v>424</v>
      </c>
      <c r="D141" s="66" t="s">
        <v>425</v>
      </c>
      <c r="E141" s="66" t="s">
        <v>426</v>
      </c>
      <c r="F141" s="66" t="s">
        <v>1138</v>
      </c>
      <c r="G141" s="66" t="s">
        <v>31</v>
      </c>
      <c r="I141" s="67">
        <v>0</v>
      </c>
      <c r="J141" s="67">
        <v>0</v>
      </c>
      <c r="K141" s="67">
        <v>0</v>
      </c>
      <c r="L141" s="67">
        <v>0</v>
      </c>
      <c r="M141" s="67">
        <v>0</v>
      </c>
    </row>
    <row r="142" spans="1:13" x14ac:dyDescent="0.25">
      <c r="A142" s="66" t="s">
        <v>162</v>
      </c>
      <c r="B142" s="66" t="s">
        <v>163</v>
      </c>
      <c r="C142" s="66" t="s">
        <v>424</v>
      </c>
      <c r="D142" s="66" t="s">
        <v>425</v>
      </c>
      <c r="E142" s="66" t="s">
        <v>428</v>
      </c>
      <c r="F142" s="66" t="s">
        <v>1139</v>
      </c>
      <c r="G142" s="66" t="s">
        <v>31</v>
      </c>
      <c r="I142" s="67">
        <v>0</v>
      </c>
      <c r="J142" s="67">
        <v>0</v>
      </c>
      <c r="K142" s="67">
        <v>0</v>
      </c>
      <c r="L142" s="67">
        <v>0</v>
      </c>
      <c r="M142" s="67">
        <v>0</v>
      </c>
    </row>
    <row r="143" spans="1:13" x14ac:dyDescent="0.25">
      <c r="A143" s="66" t="s">
        <v>162</v>
      </c>
      <c r="B143" s="66" t="s">
        <v>163</v>
      </c>
      <c r="C143" s="66" t="s">
        <v>424</v>
      </c>
      <c r="D143" s="66" t="s">
        <v>425</v>
      </c>
      <c r="E143" s="66" t="s">
        <v>430</v>
      </c>
      <c r="F143" s="66" t="s">
        <v>1140</v>
      </c>
      <c r="G143" s="66" t="s">
        <v>431</v>
      </c>
      <c r="I143" s="67">
        <v>0</v>
      </c>
      <c r="J143" s="67">
        <v>0</v>
      </c>
      <c r="K143" s="67">
        <v>0</v>
      </c>
      <c r="L143" s="67">
        <v>0</v>
      </c>
      <c r="M143" s="67">
        <v>0</v>
      </c>
    </row>
    <row r="144" spans="1:13" x14ac:dyDescent="0.25">
      <c r="A144" s="66" t="s">
        <v>162</v>
      </c>
      <c r="B144" s="66" t="s">
        <v>163</v>
      </c>
      <c r="C144" s="66" t="s">
        <v>417</v>
      </c>
      <c r="D144" s="66" t="s">
        <v>418</v>
      </c>
      <c r="E144" s="66" t="s">
        <v>434</v>
      </c>
      <c r="F144" s="66" t="s">
        <v>1141</v>
      </c>
      <c r="G144" s="66" t="s">
        <v>130</v>
      </c>
      <c r="H144" s="66" t="s">
        <v>1401</v>
      </c>
      <c r="I144" s="67">
        <v>0</v>
      </c>
      <c r="J144" s="67">
        <v>0</v>
      </c>
      <c r="K144" s="67">
        <v>0</v>
      </c>
      <c r="L144" s="67">
        <v>0</v>
      </c>
      <c r="M144" s="67">
        <v>0</v>
      </c>
    </row>
    <row r="145" spans="1:13" x14ac:dyDescent="0.25">
      <c r="A145" s="66" t="s">
        <v>162</v>
      </c>
      <c r="B145" s="66" t="s">
        <v>163</v>
      </c>
      <c r="C145" s="66" t="s">
        <v>411</v>
      </c>
      <c r="D145" s="66" t="s">
        <v>412</v>
      </c>
      <c r="E145" s="66" t="s">
        <v>437</v>
      </c>
      <c r="F145" s="66" t="s">
        <v>1142</v>
      </c>
      <c r="G145" s="66" t="s">
        <v>438</v>
      </c>
      <c r="I145" s="67">
        <v>0</v>
      </c>
      <c r="J145" s="67">
        <v>10000</v>
      </c>
      <c r="K145" s="67">
        <v>0</v>
      </c>
      <c r="L145" s="67">
        <v>15000</v>
      </c>
      <c r="M145" s="67">
        <v>0</v>
      </c>
    </row>
    <row r="146" spans="1:13" x14ac:dyDescent="0.25">
      <c r="A146" s="66" t="s">
        <v>162</v>
      </c>
      <c r="B146" s="66" t="s">
        <v>163</v>
      </c>
      <c r="C146" s="66" t="s">
        <v>411</v>
      </c>
      <c r="D146" s="66" t="s">
        <v>412</v>
      </c>
      <c r="E146" s="66" t="s">
        <v>440</v>
      </c>
      <c r="F146" s="66" t="s">
        <v>1143</v>
      </c>
      <c r="G146" s="66" t="s">
        <v>441</v>
      </c>
      <c r="I146" s="67">
        <v>0</v>
      </c>
      <c r="J146" s="67">
        <v>0</v>
      </c>
      <c r="K146" s="67">
        <v>0</v>
      </c>
      <c r="L146" s="67">
        <v>0</v>
      </c>
      <c r="M146" s="67">
        <v>0</v>
      </c>
    </row>
    <row r="147" spans="1:13" x14ac:dyDescent="0.25">
      <c r="A147" s="66" t="s">
        <v>162</v>
      </c>
      <c r="B147" s="66" t="s">
        <v>163</v>
      </c>
      <c r="C147" s="66" t="s">
        <v>411</v>
      </c>
      <c r="D147" s="66" t="s">
        <v>412</v>
      </c>
      <c r="E147" s="66" t="s">
        <v>443</v>
      </c>
      <c r="F147" s="66" t="s">
        <v>1144</v>
      </c>
      <c r="G147" s="66" t="s">
        <v>96</v>
      </c>
      <c r="I147" s="67">
        <v>0</v>
      </c>
      <c r="J147" s="67">
        <v>0</v>
      </c>
      <c r="K147" s="67">
        <v>0</v>
      </c>
      <c r="L147" s="67">
        <v>0</v>
      </c>
      <c r="M147" s="67">
        <v>0</v>
      </c>
    </row>
    <row r="148" spans="1:13" x14ac:dyDescent="0.25">
      <c r="A148" s="66" t="s">
        <v>162</v>
      </c>
      <c r="B148" s="66" t="s">
        <v>163</v>
      </c>
      <c r="C148" s="66" t="s">
        <v>411</v>
      </c>
      <c r="D148" s="66" t="s">
        <v>412</v>
      </c>
      <c r="E148" s="66" t="s">
        <v>445</v>
      </c>
      <c r="F148" s="66" t="s">
        <v>1145</v>
      </c>
      <c r="G148" s="66" t="s">
        <v>96</v>
      </c>
      <c r="H148" s="66" t="s">
        <v>1441</v>
      </c>
      <c r="I148" s="67">
        <v>1000</v>
      </c>
      <c r="J148" s="67">
        <v>1500</v>
      </c>
      <c r="K148" s="67">
        <v>2000</v>
      </c>
      <c r="L148" s="67">
        <v>2500</v>
      </c>
      <c r="M148" s="67">
        <v>3000</v>
      </c>
    </row>
    <row r="149" spans="1:13" x14ac:dyDescent="0.25">
      <c r="A149" s="66" t="s">
        <v>162</v>
      </c>
      <c r="B149" s="66" t="s">
        <v>163</v>
      </c>
      <c r="C149" s="66" t="s">
        <v>411</v>
      </c>
      <c r="D149" s="66" t="s">
        <v>412</v>
      </c>
      <c r="E149" s="66" t="s">
        <v>447</v>
      </c>
      <c r="F149" s="66" t="s">
        <v>1146</v>
      </c>
      <c r="G149" s="66" t="s">
        <v>31</v>
      </c>
      <c r="H149" s="66" t="s">
        <v>1441</v>
      </c>
      <c r="I149" s="67">
        <v>1000</v>
      </c>
      <c r="J149" s="67">
        <v>1500</v>
      </c>
      <c r="K149" s="67">
        <v>2000</v>
      </c>
      <c r="L149" s="67">
        <v>2500</v>
      </c>
      <c r="M149" s="67">
        <v>3000</v>
      </c>
    </row>
    <row r="150" spans="1:13" x14ac:dyDescent="0.25">
      <c r="A150" s="66" t="s">
        <v>162</v>
      </c>
      <c r="B150" s="66" t="s">
        <v>163</v>
      </c>
      <c r="C150" s="66" t="s">
        <v>424</v>
      </c>
      <c r="D150" s="66" t="s">
        <v>425</v>
      </c>
      <c r="E150" s="66" t="s">
        <v>449</v>
      </c>
      <c r="F150" s="66" t="s">
        <v>1147</v>
      </c>
      <c r="G150" s="66" t="s">
        <v>450</v>
      </c>
      <c r="I150" s="67">
        <v>0</v>
      </c>
      <c r="J150" s="67">
        <v>0</v>
      </c>
      <c r="K150" s="67">
        <v>0</v>
      </c>
      <c r="L150" s="67">
        <v>0</v>
      </c>
      <c r="M150" s="67">
        <v>0</v>
      </c>
    </row>
    <row r="151" spans="1:13" x14ac:dyDescent="0.25">
      <c r="A151" s="66" t="s">
        <v>162</v>
      </c>
      <c r="B151" s="66" t="s">
        <v>163</v>
      </c>
      <c r="C151" s="66" t="s">
        <v>424</v>
      </c>
      <c r="D151" s="66" t="s">
        <v>425</v>
      </c>
      <c r="E151" s="66" t="s">
        <v>453</v>
      </c>
      <c r="F151" s="66" t="s">
        <v>1148</v>
      </c>
      <c r="G151" s="66" t="s">
        <v>31</v>
      </c>
      <c r="H151" s="66" t="s">
        <v>1417</v>
      </c>
      <c r="I151" s="67">
        <v>0</v>
      </c>
      <c r="J151" s="67">
        <v>20000</v>
      </c>
      <c r="K151" s="67">
        <v>25000</v>
      </c>
      <c r="L151" s="67">
        <v>30000</v>
      </c>
      <c r="M151" s="67">
        <v>35000</v>
      </c>
    </row>
    <row r="152" spans="1:13" x14ac:dyDescent="0.25">
      <c r="A152" s="66" t="s">
        <v>162</v>
      </c>
      <c r="B152" s="66" t="s">
        <v>163</v>
      </c>
      <c r="C152" s="66" t="s">
        <v>424</v>
      </c>
      <c r="D152" s="66" t="s">
        <v>425</v>
      </c>
      <c r="E152" s="66" t="s">
        <v>456</v>
      </c>
      <c r="F152" s="66" t="s">
        <v>1149</v>
      </c>
      <c r="G152" s="66" t="s">
        <v>372</v>
      </c>
      <c r="H152" s="66" t="s">
        <v>1417</v>
      </c>
      <c r="I152" s="67">
        <v>0</v>
      </c>
      <c r="J152" s="67">
        <v>0</v>
      </c>
      <c r="K152" s="67">
        <v>35000</v>
      </c>
      <c r="L152" s="67">
        <v>40000</v>
      </c>
      <c r="M152" s="67">
        <v>45000</v>
      </c>
    </row>
    <row r="153" spans="1:13" x14ac:dyDescent="0.25">
      <c r="A153" s="66" t="s">
        <v>162</v>
      </c>
      <c r="B153" s="66" t="s">
        <v>163</v>
      </c>
      <c r="C153" s="66" t="s">
        <v>424</v>
      </c>
      <c r="D153" s="66" t="s">
        <v>425</v>
      </c>
      <c r="E153" s="66" t="s">
        <v>458</v>
      </c>
      <c r="F153" s="66" t="s">
        <v>1150</v>
      </c>
      <c r="G153" s="66" t="s">
        <v>31</v>
      </c>
      <c r="I153" s="67">
        <v>0</v>
      </c>
      <c r="J153" s="67">
        <v>0</v>
      </c>
      <c r="K153" s="67">
        <v>0</v>
      </c>
      <c r="L153" s="67">
        <v>0</v>
      </c>
      <c r="M153" s="67">
        <v>0</v>
      </c>
    </row>
    <row r="154" spans="1:13" x14ac:dyDescent="0.25">
      <c r="A154" s="66" t="s">
        <v>162</v>
      </c>
      <c r="B154" s="66" t="s">
        <v>163</v>
      </c>
      <c r="C154" s="66" t="s">
        <v>424</v>
      </c>
      <c r="D154" s="66" t="s">
        <v>460</v>
      </c>
      <c r="E154" s="66" t="s">
        <v>461</v>
      </c>
      <c r="F154" s="66" t="s">
        <v>1151</v>
      </c>
      <c r="G154" s="66" t="s">
        <v>31</v>
      </c>
      <c r="H154" s="66" t="s">
        <v>1417</v>
      </c>
      <c r="I154" s="67">
        <v>0</v>
      </c>
      <c r="J154" s="67">
        <v>30000</v>
      </c>
      <c r="K154" s="67">
        <v>30000</v>
      </c>
      <c r="L154" s="67">
        <v>30000</v>
      </c>
      <c r="M154" s="67">
        <v>30000</v>
      </c>
    </row>
    <row r="155" spans="1:13" x14ac:dyDescent="0.25">
      <c r="A155" s="66" t="s">
        <v>162</v>
      </c>
      <c r="B155" s="66" t="s">
        <v>163</v>
      </c>
      <c r="C155" s="66" t="s">
        <v>424</v>
      </c>
      <c r="D155" s="66" t="s">
        <v>425</v>
      </c>
      <c r="E155" s="66" t="s">
        <v>463</v>
      </c>
      <c r="F155" s="66" t="s">
        <v>1152</v>
      </c>
      <c r="G155" s="66" t="s">
        <v>31</v>
      </c>
      <c r="H155" s="66" t="s">
        <v>1417</v>
      </c>
      <c r="I155" s="67">
        <v>0</v>
      </c>
      <c r="J155" s="67">
        <v>50000</v>
      </c>
      <c r="K155" s="67">
        <v>50000</v>
      </c>
      <c r="L155" s="67">
        <v>55000</v>
      </c>
      <c r="M155" s="67">
        <v>48551</v>
      </c>
    </row>
    <row r="156" spans="1:13" x14ac:dyDescent="0.25">
      <c r="A156" s="66" t="s">
        <v>162</v>
      </c>
      <c r="B156" s="66" t="s">
        <v>163</v>
      </c>
      <c r="C156" s="66" t="s">
        <v>424</v>
      </c>
      <c r="D156" s="66" t="s">
        <v>425</v>
      </c>
      <c r="E156" s="66" t="s">
        <v>464</v>
      </c>
      <c r="F156" s="66" t="s">
        <v>1153</v>
      </c>
      <c r="G156" s="66" t="s">
        <v>31</v>
      </c>
      <c r="H156" s="66" t="s">
        <v>1417</v>
      </c>
      <c r="I156" s="67">
        <v>0</v>
      </c>
      <c r="J156" s="67">
        <v>0</v>
      </c>
      <c r="K156" s="67">
        <v>50000</v>
      </c>
      <c r="L156" s="67">
        <v>50000</v>
      </c>
      <c r="M156" s="67">
        <v>50000</v>
      </c>
    </row>
    <row r="157" spans="1:13" x14ac:dyDescent="0.25">
      <c r="A157" s="66" t="s">
        <v>162</v>
      </c>
      <c r="B157" s="66" t="s">
        <v>163</v>
      </c>
      <c r="C157" s="66" t="s">
        <v>424</v>
      </c>
      <c r="D157" s="66" t="s">
        <v>425</v>
      </c>
      <c r="E157" s="66" t="s">
        <v>465</v>
      </c>
      <c r="F157" s="66" t="s">
        <v>1154</v>
      </c>
      <c r="G157" s="66" t="s">
        <v>31</v>
      </c>
      <c r="H157" s="66" t="s">
        <v>1417</v>
      </c>
      <c r="I157" s="67">
        <v>0</v>
      </c>
      <c r="J157" s="67">
        <v>0</v>
      </c>
      <c r="K157" s="67">
        <v>50000</v>
      </c>
      <c r="L157" s="67">
        <v>50000</v>
      </c>
      <c r="M157" s="67">
        <v>50000</v>
      </c>
    </row>
    <row r="158" spans="1:13" x14ac:dyDescent="0.25">
      <c r="A158" s="66" t="s">
        <v>162</v>
      </c>
      <c r="B158" s="66" t="s">
        <v>163</v>
      </c>
      <c r="C158" s="66" t="s">
        <v>411</v>
      </c>
      <c r="D158" s="66" t="s">
        <v>412</v>
      </c>
      <c r="E158" s="66" t="s">
        <v>466</v>
      </c>
      <c r="F158" s="66" t="s">
        <v>1155</v>
      </c>
      <c r="G158" s="66" t="s">
        <v>31</v>
      </c>
      <c r="H158" s="66" t="s">
        <v>1401</v>
      </c>
      <c r="I158" s="67">
        <v>0</v>
      </c>
      <c r="J158" s="67">
        <v>0</v>
      </c>
      <c r="K158" s="67">
        <v>1000</v>
      </c>
      <c r="L158" s="67">
        <v>1500</v>
      </c>
      <c r="M158" s="67">
        <v>2000</v>
      </c>
    </row>
    <row r="159" spans="1:13" x14ac:dyDescent="0.25">
      <c r="A159" s="66" t="s">
        <v>162</v>
      </c>
      <c r="B159" s="66" t="s">
        <v>163</v>
      </c>
      <c r="C159" s="66" t="s">
        <v>411</v>
      </c>
      <c r="D159" s="66" t="s">
        <v>412</v>
      </c>
      <c r="E159" s="66" t="s">
        <v>467</v>
      </c>
      <c r="F159" s="66" t="s">
        <v>1156</v>
      </c>
      <c r="G159" s="66" t="s">
        <v>31</v>
      </c>
      <c r="I159" s="67">
        <v>0</v>
      </c>
      <c r="J159" s="67">
        <v>0</v>
      </c>
      <c r="K159" s="67">
        <v>0</v>
      </c>
      <c r="L159" s="67">
        <v>0</v>
      </c>
      <c r="M159" s="67">
        <v>0</v>
      </c>
    </row>
    <row r="160" spans="1:13" x14ac:dyDescent="0.25">
      <c r="A160" s="66" t="s">
        <v>162</v>
      </c>
      <c r="B160" s="66" t="s">
        <v>163</v>
      </c>
      <c r="C160" s="66" t="s">
        <v>411</v>
      </c>
      <c r="D160" s="66" t="s">
        <v>412</v>
      </c>
      <c r="E160" s="66" t="s">
        <v>468</v>
      </c>
      <c r="F160" s="66" t="s">
        <v>1157</v>
      </c>
      <c r="G160" s="66" t="s">
        <v>31</v>
      </c>
      <c r="I160" s="67">
        <v>0</v>
      </c>
      <c r="J160" s="67">
        <v>0</v>
      </c>
      <c r="K160" s="67">
        <v>0</v>
      </c>
      <c r="L160" s="67">
        <v>0</v>
      </c>
      <c r="M160" s="67">
        <v>0</v>
      </c>
    </row>
    <row r="161" spans="1:13" x14ac:dyDescent="0.25">
      <c r="A161" s="66" t="s">
        <v>162</v>
      </c>
      <c r="B161" s="66" t="s">
        <v>163</v>
      </c>
      <c r="C161" s="66" t="s">
        <v>417</v>
      </c>
      <c r="D161" s="66" t="s">
        <v>418</v>
      </c>
      <c r="E161" s="66" t="s">
        <v>469</v>
      </c>
      <c r="F161" s="66" t="s">
        <v>1158</v>
      </c>
      <c r="G161" s="66" t="s">
        <v>23</v>
      </c>
      <c r="H161" s="66" t="s">
        <v>1401</v>
      </c>
      <c r="I161" s="67">
        <v>2000</v>
      </c>
      <c r="J161" s="67">
        <v>2500</v>
      </c>
      <c r="K161" s="67">
        <v>2750</v>
      </c>
      <c r="L161" s="67">
        <v>3000</v>
      </c>
      <c r="M161" s="67">
        <v>3250</v>
      </c>
    </row>
    <row r="162" spans="1:13" x14ac:dyDescent="0.25">
      <c r="A162" s="66" t="s">
        <v>162</v>
      </c>
      <c r="B162" s="66" t="s">
        <v>163</v>
      </c>
      <c r="C162" s="66" t="s">
        <v>417</v>
      </c>
      <c r="D162" s="66" t="s">
        <v>418</v>
      </c>
      <c r="E162" s="66" t="s">
        <v>472</v>
      </c>
      <c r="F162" s="66" t="s">
        <v>1159</v>
      </c>
      <c r="G162" s="66" t="s">
        <v>31</v>
      </c>
      <c r="I162" s="67">
        <v>0</v>
      </c>
      <c r="J162" s="67">
        <v>0</v>
      </c>
      <c r="K162" s="67">
        <v>0</v>
      </c>
      <c r="L162" s="67">
        <v>0</v>
      </c>
      <c r="M162" s="67">
        <v>0</v>
      </c>
    </row>
    <row r="163" spans="1:13" x14ac:dyDescent="0.25">
      <c r="A163" s="66" t="s">
        <v>162</v>
      </c>
      <c r="B163" s="66" t="s">
        <v>163</v>
      </c>
      <c r="C163" s="66" t="s">
        <v>417</v>
      </c>
      <c r="D163" s="66" t="s">
        <v>418</v>
      </c>
      <c r="E163" s="66" t="s">
        <v>474</v>
      </c>
      <c r="F163" s="66" t="s">
        <v>1160</v>
      </c>
      <c r="G163" s="66" t="s">
        <v>149</v>
      </c>
      <c r="I163" s="67">
        <v>0</v>
      </c>
      <c r="J163" s="67">
        <v>0</v>
      </c>
      <c r="K163" s="67">
        <v>0</v>
      </c>
      <c r="L163" s="67">
        <v>0</v>
      </c>
      <c r="M163" s="67">
        <v>0</v>
      </c>
    </row>
    <row r="164" spans="1:13" x14ac:dyDescent="0.25">
      <c r="A164" s="66" t="s">
        <v>162</v>
      </c>
      <c r="B164" s="66" t="s">
        <v>163</v>
      </c>
      <c r="C164" s="66" t="s">
        <v>417</v>
      </c>
      <c r="D164" s="66" t="s">
        <v>418</v>
      </c>
      <c r="E164" s="66" t="s">
        <v>477</v>
      </c>
      <c r="F164" s="66" t="s">
        <v>1161</v>
      </c>
      <c r="G164" s="66" t="s">
        <v>104</v>
      </c>
      <c r="I164" s="67">
        <v>0</v>
      </c>
      <c r="J164" s="67">
        <v>0</v>
      </c>
      <c r="K164" s="67">
        <v>0</v>
      </c>
      <c r="L164" s="67">
        <v>0</v>
      </c>
      <c r="M164" s="67">
        <v>0</v>
      </c>
    </row>
    <row r="165" spans="1:13" x14ac:dyDescent="0.25">
      <c r="A165" s="66" t="s">
        <v>162</v>
      </c>
      <c r="B165" s="66" t="s">
        <v>163</v>
      </c>
      <c r="C165" s="66" t="s">
        <v>417</v>
      </c>
      <c r="D165" s="66" t="s">
        <v>418</v>
      </c>
      <c r="E165" s="66" t="s">
        <v>480</v>
      </c>
      <c r="F165" s="66" t="s">
        <v>1162</v>
      </c>
      <c r="G165" s="66" t="s">
        <v>481</v>
      </c>
      <c r="I165" s="67">
        <v>0</v>
      </c>
      <c r="J165" s="67">
        <v>0</v>
      </c>
      <c r="K165" s="67">
        <v>0</v>
      </c>
      <c r="L165" s="67">
        <v>0</v>
      </c>
      <c r="M165" s="67">
        <v>0</v>
      </c>
    </row>
    <row r="166" spans="1:13" x14ac:dyDescent="0.25">
      <c r="A166" s="66" t="s">
        <v>162</v>
      </c>
      <c r="B166" s="66" t="s">
        <v>163</v>
      </c>
      <c r="C166" s="66" t="s">
        <v>417</v>
      </c>
      <c r="D166" s="66" t="s">
        <v>418</v>
      </c>
      <c r="E166" s="66" t="s">
        <v>484</v>
      </c>
      <c r="F166" s="66" t="s">
        <v>1163</v>
      </c>
      <c r="G166" s="66" t="s">
        <v>31</v>
      </c>
      <c r="H166" s="66" t="s">
        <v>1403</v>
      </c>
      <c r="I166" s="67">
        <v>2000</v>
      </c>
      <c r="J166" s="67">
        <v>2500</v>
      </c>
      <c r="K166" s="67">
        <v>2750</v>
      </c>
      <c r="L166" s="67">
        <v>3000</v>
      </c>
      <c r="M166" s="67">
        <v>3250</v>
      </c>
    </row>
    <row r="167" spans="1:13" x14ac:dyDescent="0.25">
      <c r="A167" s="66" t="s">
        <v>162</v>
      </c>
      <c r="B167" s="66" t="s">
        <v>163</v>
      </c>
      <c r="C167" s="66" t="s">
        <v>417</v>
      </c>
      <c r="D167" s="66" t="s">
        <v>418</v>
      </c>
      <c r="E167" s="66" t="s">
        <v>486</v>
      </c>
      <c r="F167" s="66" t="s">
        <v>1164</v>
      </c>
      <c r="G167" s="66" t="s">
        <v>31</v>
      </c>
      <c r="I167" s="67">
        <v>0</v>
      </c>
      <c r="J167" s="67">
        <v>0</v>
      </c>
      <c r="K167" s="67">
        <v>0</v>
      </c>
      <c r="L167" s="67">
        <v>0</v>
      </c>
      <c r="M167" s="67">
        <v>0</v>
      </c>
    </row>
    <row r="168" spans="1:13" x14ac:dyDescent="0.25">
      <c r="A168" s="66" t="s">
        <v>162</v>
      </c>
      <c r="B168" s="66" t="s">
        <v>163</v>
      </c>
      <c r="C168" s="66" t="s">
        <v>417</v>
      </c>
      <c r="D168" s="66" t="s">
        <v>418</v>
      </c>
      <c r="E168" s="66" t="s">
        <v>488</v>
      </c>
      <c r="F168" s="66" t="s">
        <v>1165</v>
      </c>
      <c r="G168" s="66" t="s">
        <v>96</v>
      </c>
      <c r="H168" s="66" t="s">
        <v>1404</v>
      </c>
      <c r="I168" s="67">
        <v>0</v>
      </c>
      <c r="J168" s="67">
        <v>0</v>
      </c>
      <c r="K168" s="67">
        <v>4000</v>
      </c>
      <c r="L168" s="67">
        <v>4500</v>
      </c>
      <c r="M168" s="67">
        <v>5000</v>
      </c>
    </row>
    <row r="169" spans="1:13" x14ac:dyDescent="0.25">
      <c r="A169" s="66" t="s">
        <v>162</v>
      </c>
      <c r="B169" s="66" t="s">
        <v>163</v>
      </c>
      <c r="C169" s="66" t="s">
        <v>417</v>
      </c>
      <c r="D169" s="66" t="s">
        <v>418</v>
      </c>
      <c r="E169" s="66" t="s">
        <v>490</v>
      </c>
      <c r="F169" s="66" t="s">
        <v>1166</v>
      </c>
      <c r="G169" s="66" t="s">
        <v>31</v>
      </c>
      <c r="I169" s="67">
        <v>0</v>
      </c>
      <c r="J169" s="67">
        <v>0</v>
      </c>
      <c r="K169" s="67">
        <v>0</v>
      </c>
      <c r="L169" s="67">
        <v>0</v>
      </c>
      <c r="M169" s="67">
        <v>0</v>
      </c>
    </row>
    <row r="170" spans="1:13" x14ac:dyDescent="0.25">
      <c r="A170" s="66" t="s">
        <v>162</v>
      </c>
      <c r="B170" s="66" t="s">
        <v>163</v>
      </c>
      <c r="C170" s="66" t="s">
        <v>417</v>
      </c>
      <c r="D170" s="66" t="s">
        <v>418</v>
      </c>
      <c r="E170" s="66" t="s">
        <v>492</v>
      </c>
      <c r="F170" s="66" t="s">
        <v>1167</v>
      </c>
      <c r="G170" s="66" t="s">
        <v>104</v>
      </c>
      <c r="H170" s="66" t="s">
        <v>1401</v>
      </c>
      <c r="I170" s="67">
        <v>0</v>
      </c>
      <c r="J170" s="67">
        <v>0</v>
      </c>
      <c r="K170" s="67">
        <v>0</v>
      </c>
      <c r="L170" s="67">
        <v>0</v>
      </c>
      <c r="M170" s="67">
        <v>0</v>
      </c>
    </row>
    <row r="171" spans="1:13" x14ac:dyDescent="0.25">
      <c r="A171" s="66" t="s">
        <v>162</v>
      </c>
      <c r="B171" s="66" t="s">
        <v>163</v>
      </c>
      <c r="C171" s="66" t="s">
        <v>417</v>
      </c>
      <c r="D171" s="66" t="s">
        <v>418</v>
      </c>
      <c r="E171" s="66" t="s">
        <v>495</v>
      </c>
      <c r="F171" s="66" t="s">
        <v>1168</v>
      </c>
      <c r="G171" s="66" t="s">
        <v>31</v>
      </c>
      <c r="I171" s="67">
        <v>0</v>
      </c>
      <c r="J171" s="67">
        <v>0</v>
      </c>
      <c r="K171" s="67">
        <v>0</v>
      </c>
      <c r="L171" s="67">
        <v>0</v>
      </c>
      <c r="M171" s="67">
        <v>0</v>
      </c>
    </row>
    <row r="172" spans="1:13" x14ac:dyDescent="0.25">
      <c r="A172" s="66" t="s">
        <v>162</v>
      </c>
      <c r="B172" s="66" t="s">
        <v>163</v>
      </c>
      <c r="C172" s="66" t="s">
        <v>417</v>
      </c>
      <c r="D172" s="66" t="s">
        <v>418</v>
      </c>
      <c r="E172" s="66" t="s">
        <v>498</v>
      </c>
      <c r="F172" s="66" t="s">
        <v>1169</v>
      </c>
      <c r="G172" s="66" t="s">
        <v>31</v>
      </c>
      <c r="I172" s="67">
        <v>0</v>
      </c>
      <c r="J172" s="67">
        <v>0</v>
      </c>
      <c r="K172" s="67">
        <v>0</v>
      </c>
      <c r="L172" s="67">
        <v>0</v>
      </c>
      <c r="M172" s="67">
        <v>0</v>
      </c>
    </row>
    <row r="173" spans="1:13" x14ac:dyDescent="0.25">
      <c r="A173" s="66" t="s">
        <v>162</v>
      </c>
      <c r="B173" s="66" t="s">
        <v>163</v>
      </c>
      <c r="C173" s="66" t="s">
        <v>500</v>
      </c>
      <c r="D173" s="66" t="s">
        <v>501</v>
      </c>
      <c r="E173" s="66" t="s">
        <v>502</v>
      </c>
      <c r="F173" s="66" t="s">
        <v>1170</v>
      </c>
      <c r="G173" s="66" t="s">
        <v>431</v>
      </c>
      <c r="H173" s="66" t="s">
        <v>1442</v>
      </c>
      <c r="I173" s="67">
        <v>0</v>
      </c>
      <c r="J173" s="67">
        <v>0</v>
      </c>
      <c r="K173" s="67">
        <v>0</v>
      </c>
      <c r="L173" s="67">
        <v>0</v>
      </c>
      <c r="M173" s="67">
        <v>0</v>
      </c>
    </row>
    <row r="174" spans="1:13" x14ac:dyDescent="0.25">
      <c r="A174" s="66" t="s">
        <v>162</v>
      </c>
      <c r="B174" s="66" t="s">
        <v>163</v>
      </c>
      <c r="C174" s="66" t="s">
        <v>500</v>
      </c>
      <c r="D174" s="66" t="s">
        <v>501</v>
      </c>
      <c r="E174" s="66" t="s">
        <v>505</v>
      </c>
      <c r="F174" s="66" t="s">
        <v>1171</v>
      </c>
      <c r="G174" s="66" t="s">
        <v>431</v>
      </c>
      <c r="H174" s="66" t="s">
        <v>1401</v>
      </c>
      <c r="I174" s="67">
        <v>0</v>
      </c>
      <c r="J174" s="67">
        <v>0</v>
      </c>
      <c r="K174" s="67">
        <v>3000</v>
      </c>
      <c r="L174" s="67">
        <v>3500</v>
      </c>
      <c r="M174" s="67">
        <v>4000</v>
      </c>
    </row>
    <row r="175" spans="1:13" x14ac:dyDescent="0.25">
      <c r="A175" s="66" t="s">
        <v>162</v>
      </c>
      <c r="B175" s="66" t="s">
        <v>163</v>
      </c>
      <c r="C175" s="66" t="s">
        <v>500</v>
      </c>
      <c r="D175" s="66" t="s">
        <v>501</v>
      </c>
      <c r="E175" s="66" t="s">
        <v>508</v>
      </c>
      <c r="F175" s="66" t="s">
        <v>1172</v>
      </c>
      <c r="G175" s="66" t="s">
        <v>431</v>
      </c>
      <c r="H175" s="66" t="s">
        <v>1442</v>
      </c>
      <c r="I175" s="67">
        <v>0</v>
      </c>
      <c r="J175" s="67">
        <v>0</v>
      </c>
      <c r="K175" s="67">
        <v>3000</v>
      </c>
      <c r="L175" s="67">
        <v>3500</v>
      </c>
      <c r="M175" s="67">
        <v>4000</v>
      </c>
    </row>
    <row r="176" spans="1:13" x14ac:dyDescent="0.25">
      <c r="A176" s="66" t="s">
        <v>162</v>
      </c>
      <c r="B176" s="66" t="s">
        <v>163</v>
      </c>
      <c r="C176" s="66" t="s">
        <v>500</v>
      </c>
      <c r="D176" s="66" t="s">
        <v>501</v>
      </c>
      <c r="E176" s="66" t="s">
        <v>511</v>
      </c>
      <c r="F176" s="66" t="s">
        <v>1173</v>
      </c>
      <c r="G176" s="66" t="s">
        <v>431</v>
      </c>
      <c r="H176" s="66" t="s">
        <v>1442</v>
      </c>
      <c r="I176" s="67">
        <v>0</v>
      </c>
      <c r="J176" s="67">
        <v>0</v>
      </c>
      <c r="K176" s="67">
        <v>3000</v>
      </c>
      <c r="L176" s="67">
        <v>3500</v>
      </c>
      <c r="M176" s="67">
        <v>4000</v>
      </c>
    </row>
    <row r="177" spans="1:13" x14ac:dyDescent="0.25">
      <c r="A177" s="66" t="s">
        <v>162</v>
      </c>
      <c r="B177" s="66" t="s">
        <v>163</v>
      </c>
      <c r="C177" s="66" t="s">
        <v>500</v>
      </c>
      <c r="D177" s="66" t="s">
        <v>501</v>
      </c>
      <c r="E177" s="66" t="s">
        <v>514</v>
      </c>
      <c r="F177" s="66" t="s">
        <v>1174</v>
      </c>
      <c r="G177" s="66" t="s">
        <v>23</v>
      </c>
      <c r="I177" s="67">
        <v>0</v>
      </c>
      <c r="J177" s="67">
        <v>0</v>
      </c>
      <c r="K177" s="67">
        <v>0</v>
      </c>
      <c r="L177" s="67">
        <v>0</v>
      </c>
      <c r="M177" s="67">
        <v>0</v>
      </c>
    </row>
    <row r="178" spans="1:13" x14ac:dyDescent="0.25">
      <c r="A178" s="66" t="s">
        <v>162</v>
      </c>
      <c r="B178" s="66" t="s">
        <v>163</v>
      </c>
      <c r="C178" s="66" t="s">
        <v>500</v>
      </c>
      <c r="D178" s="66" t="s">
        <v>501</v>
      </c>
      <c r="E178" s="66" t="s">
        <v>517</v>
      </c>
      <c r="F178" s="66" t="s">
        <v>1175</v>
      </c>
      <c r="G178" s="66" t="s">
        <v>431</v>
      </c>
      <c r="I178" s="67">
        <v>0</v>
      </c>
      <c r="J178" s="67">
        <v>0</v>
      </c>
      <c r="K178" s="67">
        <v>0</v>
      </c>
      <c r="L178" s="67">
        <v>0</v>
      </c>
      <c r="M178" s="67">
        <v>0</v>
      </c>
    </row>
    <row r="179" spans="1:13" x14ac:dyDescent="0.25">
      <c r="A179" s="66" t="s">
        <v>162</v>
      </c>
      <c r="B179" s="66" t="s">
        <v>163</v>
      </c>
      <c r="C179" s="66" t="s">
        <v>500</v>
      </c>
      <c r="D179" s="66" t="s">
        <v>501</v>
      </c>
      <c r="E179" s="66" t="s">
        <v>519</v>
      </c>
      <c r="F179" s="66" t="s">
        <v>1176</v>
      </c>
      <c r="G179" s="66" t="s">
        <v>149</v>
      </c>
      <c r="H179" s="66" t="s">
        <v>1401</v>
      </c>
      <c r="I179" s="67">
        <v>0</v>
      </c>
      <c r="J179" s="67">
        <v>1500</v>
      </c>
      <c r="K179" s="67">
        <v>2000</v>
      </c>
      <c r="L179" s="67">
        <v>2500</v>
      </c>
      <c r="M179" s="67">
        <v>3000</v>
      </c>
    </row>
    <row r="180" spans="1:13" x14ac:dyDescent="0.25">
      <c r="A180" s="66" t="s">
        <v>162</v>
      </c>
      <c r="B180" s="66" t="s">
        <v>163</v>
      </c>
      <c r="C180" s="66" t="s">
        <v>417</v>
      </c>
      <c r="D180" s="66" t="s">
        <v>418</v>
      </c>
      <c r="E180" s="66" t="s">
        <v>521</v>
      </c>
      <c r="F180" s="66" t="s">
        <v>1177</v>
      </c>
      <c r="G180" s="66" t="s">
        <v>149</v>
      </c>
      <c r="I180" s="67">
        <v>0</v>
      </c>
      <c r="J180" s="67">
        <v>0</v>
      </c>
      <c r="K180" s="67">
        <v>0</v>
      </c>
      <c r="L180" s="67">
        <v>0</v>
      </c>
      <c r="M180" s="67">
        <v>0</v>
      </c>
    </row>
    <row r="181" spans="1:13" x14ac:dyDescent="0.25">
      <c r="A181" s="66" t="s">
        <v>162</v>
      </c>
      <c r="B181" s="66" t="s">
        <v>163</v>
      </c>
      <c r="C181" s="66" t="s">
        <v>500</v>
      </c>
      <c r="D181" s="66" t="s">
        <v>501</v>
      </c>
      <c r="E181" s="66" t="s">
        <v>523</v>
      </c>
      <c r="F181" s="66" t="s">
        <v>1178</v>
      </c>
      <c r="G181" s="66" t="s">
        <v>31</v>
      </c>
      <c r="I181" s="67">
        <v>0</v>
      </c>
      <c r="J181" s="67">
        <v>0</v>
      </c>
      <c r="K181" s="67">
        <v>0</v>
      </c>
      <c r="L181" s="67">
        <v>0</v>
      </c>
      <c r="M181" s="67">
        <v>0</v>
      </c>
    </row>
    <row r="182" spans="1:13" x14ac:dyDescent="0.25">
      <c r="A182" s="66" t="s">
        <v>162</v>
      </c>
      <c r="B182" s="66" t="s">
        <v>163</v>
      </c>
      <c r="C182" s="66" t="s">
        <v>500</v>
      </c>
      <c r="D182" s="66" t="s">
        <v>501</v>
      </c>
      <c r="E182" s="66" t="s">
        <v>526</v>
      </c>
      <c r="F182" s="66" t="s">
        <v>1179</v>
      </c>
      <c r="G182" s="66" t="s">
        <v>31</v>
      </c>
      <c r="I182" s="67">
        <v>0</v>
      </c>
      <c r="J182" s="67">
        <v>0</v>
      </c>
      <c r="K182" s="67">
        <v>0</v>
      </c>
      <c r="L182" s="67">
        <v>0</v>
      </c>
      <c r="M182" s="67">
        <v>0</v>
      </c>
    </row>
    <row r="183" spans="1:13" x14ac:dyDescent="0.25">
      <c r="A183" s="66" t="s">
        <v>162</v>
      </c>
      <c r="B183" s="66" t="s">
        <v>163</v>
      </c>
      <c r="C183" s="66" t="s">
        <v>500</v>
      </c>
      <c r="D183" s="66" t="s">
        <v>501</v>
      </c>
      <c r="E183" s="66" t="s">
        <v>528</v>
      </c>
      <c r="F183" s="66" t="s">
        <v>1180</v>
      </c>
      <c r="G183" s="66" t="s">
        <v>31</v>
      </c>
      <c r="H183" s="66">
        <v>797007002</v>
      </c>
      <c r="I183" s="67">
        <v>0</v>
      </c>
      <c r="J183" s="67">
        <v>1500</v>
      </c>
      <c r="K183" s="67">
        <v>10000</v>
      </c>
      <c r="L183" s="67">
        <v>20000</v>
      </c>
      <c r="M183" s="67">
        <v>25000</v>
      </c>
    </row>
    <row r="184" spans="1:13" x14ac:dyDescent="0.25">
      <c r="A184" s="66" t="s">
        <v>162</v>
      </c>
      <c r="B184" s="66" t="s">
        <v>163</v>
      </c>
      <c r="C184" s="66" t="s">
        <v>500</v>
      </c>
      <c r="D184" s="66" t="s">
        <v>501</v>
      </c>
      <c r="E184" s="66" t="s">
        <v>531</v>
      </c>
      <c r="F184" s="66" t="s">
        <v>1181</v>
      </c>
      <c r="G184" s="66" t="s">
        <v>149</v>
      </c>
      <c r="I184" s="67">
        <v>0</v>
      </c>
      <c r="J184" s="67">
        <v>0</v>
      </c>
      <c r="K184" s="67">
        <v>0</v>
      </c>
      <c r="L184" s="67">
        <v>0</v>
      </c>
      <c r="M184" s="67">
        <v>0</v>
      </c>
    </row>
    <row r="185" spans="1:13" x14ac:dyDescent="0.25">
      <c r="A185" s="66" t="s">
        <v>162</v>
      </c>
      <c r="B185" s="66" t="s">
        <v>163</v>
      </c>
      <c r="C185" s="66" t="s">
        <v>500</v>
      </c>
      <c r="D185" s="66" t="s">
        <v>501</v>
      </c>
      <c r="E185" s="66" t="s">
        <v>533</v>
      </c>
      <c r="F185" s="66" t="s">
        <v>1182</v>
      </c>
      <c r="G185" s="66" t="s">
        <v>31</v>
      </c>
      <c r="H185" s="66" t="s">
        <v>1401</v>
      </c>
      <c r="I185" s="67">
        <v>0</v>
      </c>
      <c r="J185" s="67">
        <v>0</v>
      </c>
      <c r="K185" s="67">
        <v>5000</v>
      </c>
      <c r="L185" s="67">
        <v>7500</v>
      </c>
      <c r="M185" s="67">
        <v>10000</v>
      </c>
    </row>
    <row r="186" spans="1:13" x14ac:dyDescent="0.25">
      <c r="A186" s="66" t="s">
        <v>162</v>
      </c>
      <c r="B186" s="66" t="s">
        <v>163</v>
      </c>
      <c r="C186" s="66" t="s">
        <v>500</v>
      </c>
      <c r="D186" s="66" t="s">
        <v>501</v>
      </c>
      <c r="E186" s="66" t="s">
        <v>535</v>
      </c>
      <c r="F186" s="66" t="s">
        <v>1183</v>
      </c>
      <c r="G186" s="66" t="s">
        <v>31</v>
      </c>
      <c r="I186" s="67">
        <v>0</v>
      </c>
      <c r="J186" s="67">
        <v>0</v>
      </c>
      <c r="K186" s="67">
        <v>0</v>
      </c>
      <c r="L186" s="67">
        <v>0</v>
      </c>
      <c r="M186" s="67">
        <v>0</v>
      </c>
    </row>
    <row r="187" spans="1:13" x14ac:dyDescent="0.25">
      <c r="A187" s="66" t="s">
        <v>162</v>
      </c>
      <c r="B187" s="66" t="s">
        <v>163</v>
      </c>
      <c r="C187" s="66" t="s">
        <v>417</v>
      </c>
      <c r="D187" s="66" t="s">
        <v>418</v>
      </c>
      <c r="E187" s="66" t="s">
        <v>538</v>
      </c>
      <c r="F187" s="66" t="s">
        <v>1184</v>
      </c>
      <c r="G187" s="66" t="s">
        <v>31</v>
      </c>
      <c r="I187" s="67">
        <v>0</v>
      </c>
      <c r="J187" s="67">
        <v>0</v>
      </c>
      <c r="K187" s="67">
        <v>0</v>
      </c>
      <c r="L187" s="67">
        <v>0</v>
      </c>
      <c r="M187" s="67">
        <v>0</v>
      </c>
    </row>
    <row r="188" spans="1:13" x14ac:dyDescent="0.25">
      <c r="A188" s="66" t="s">
        <v>162</v>
      </c>
      <c r="B188" s="66" t="s">
        <v>163</v>
      </c>
      <c r="C188" s="66" t="s">
        <v>500</v>
      </c>
      <c r="D188" s="66" t="s">
        <v>501</v>
      </c>
      <c r="E188" s="66" t="s">
        <v>540</v>
      </c>
      <c r="F188" s="66" t="s">
        <v>1185</v>
      </c>
      <c r="G188" s="66" t="s">
        <v>31</v>
      </c>
      <c r="H188" s="66" t="s">
        <v>1407</v>
      </c>
      <c r="I188" s="67">
        <v>0</v>
      </c>
      <c r="J188" s="67">
        <v>1200</v>
      </c>
      <c r="K188" s="67">
        <v>2000</v>
      </c>
      <c r="L188" s="67">
        <v>2500</v>
      </c>
      <c r="M188" s="67">
        <v>3000</v>
      </c>
    </row>
    <row r="189" spans="1:13" x14ac:dyDescent="0.25">
      <c r="A189" s="66" t="s">
        <v>162</v>
      </c>
      <c r="B189" s="66" t="s">
        <v>163</v>
      </c>
      <c r="C189" s="66" t="s">
        <v>164</v>
      </c>
      <c r="D189" s="66" t="s">
        <v>165</v>
      </c>
      <c r="E189" s="66" t="s">
        <v>542</v>
      </c>
      <c r="F189" s="66" t="s">
        <v>1186</v>
      </c>
      <c r="G189" s="66" t="s">
        <v>104</v>
      </c>
      <c r="H189" s="66" t="s">
        <v>1416</v>
      </c>
      <c r="I189" s="67">
        <v>0</v>
      </c>
      <c r="J189" s="67">
        <v>0</v>
      </c>
      <c r="K189" s="67">
        <v>0</v>
      </c>
      <c r="L189" s="67">
        <v>0</v>
      </c>
      <c r="M189" s="67">
        <v>0</v>
      </c>
    </row>
    <row r="190" spans="1:13" x14ac:dyDescent="0.25">
      <c r="A190" s="66" t="s">
        <v>162</v>
      </c>
      <c r="B190" s="66" t="s">
        <v>163</v>
      </c>
      <c r="C190" s="66" t="s">
        <v>164</v>
      </c>
      <c r="D190" s="66" t="s">
        <v>165</v>
      </c>
      <c r="E190" s="66" t="s">
        <v>544</v>
      </c>
      <c r="F190" s="66" t="s">
        <v>1187</v>
      </c>
      <c r="G190" s="66" t="s">
        <v>31</v>
      </c>
      <c r="I190" s="67">
        <v>0</v>
      </c>
      <c r="J190" s="67">
        <v>0</v>
      </c>
      <c r="K190" s="67">
        <v>0</v>
      </c>
      <c r="L190" s="67">
        <v>0</v>
      </c>
      <c r="M190" s="67">
        <v>0</v>
      </c>
    </row>
    <row r="191" spans="1:13" x14ac:dyDescent="0.25">
      <c r="A191" s="66" t="s">
        <v>162</v>
      </c>
      <c r="B191" s="66" t="s">
        <v>163</v>
      </c>
      <c r="C191" s="66" t="s">
        <v>164</v>
      </c>
      <c r="D191" s="66" t="s">
        <v>165</v>
      </c>
      <c r="E191" s="66" t="s">
        <v>546</v>
      </c>
      <c r="F191" s="66" t="s">
        <v>1188</v>
      </c>
      <c r="G191" s="66" t="s">
        <v>31</v>
      </c>
      <c r="H191" s="66" t="s">
        <v>1416</v>
      </c>
    </row>
    <row r="192" spans="1:13" x14ac:dyDescent="0.25">
      <c r="A192" s="66" t="s">
        <v>162</v>
      </c>
      <c r="B192" s="66" t="s">
        <v>163</v>
      </c>
      <c r="C192" s="66" t="s">
        <v>164</v>
      </c>
      <c r="D192" s="66" t="s">
        <v>165</v>
      </c>
      <c r="E192" s="66" t="s">
        <v>547</v>
      </c>
      <c r="F192" s="66" t="s">
        <v>1189</v>
      </c>
      <c r="G192" s="66" t="s">
        <v>31</v>
      </c>
      <c r="H192" s="66" t="s">
        <v>1406</v>
      </c>
      <c r="I192" s="67">
        <v>0</v>
      </c>
      <c r="J192" s="67">
        <v>1000</v>
      </c>
      <c r="K192" s="67">
        <v>4000</v>
      </c>
      <c r="L192" s="67">
        <v>8000</v>
      </c>
      <c r="M192" s="67">
        <v>12000</v>
      </c>
    </row>
    <row r="193" spans="1:13" x14ac:dyDescent="0.25">
      <c r="A193" s="66" t="s">
        <v>162</v>
      </c>
      <c r="B193" s="66" t="s">
        <v>163</v>
      </c>
      <c r="C193" s="66" t="s">
        <v>500</v>
      </c>
      <c r="D193" s="66" t="s">
        <v>501</v>
      </c>
      <c r="E193" s="66" t="s">
        <v>1004</v>
      </c>
      <c r="F193" s="66" t="s">
        <v>1393</v>
      </c>
      <c r="G193" s="66" t="s">
        <v>23</v>
      </c>
      <c r="H193" s="66" t="s">
        <v>1460</v>
      </c>
      <c r="I193" s="67">
        <v>0</v>
      </c>
      <c r="J193" s="67">
        <v>1000</v>
      </c>
      <c r="K193" s="67">
        <v>2000</v>
      </c>
      <c r="L193" s="67">
        <v>2500</v>
      </c>
      <c r="M193" s="67">
        <v>3000</v>
      </c>
    </row>
    <row r="194" spans="1:13" x14ac:dyDescent="0.25">
      <c r="A194" s="66" t="s">
        <v>549</v>
      </c>
      <c r="B194" s="66" t="s">
        <v>550</v>
      </c>
      <c r="C194" s="66" t="s">
        <v>551</v>
      </c>
      <c r="D194" s="66" t="s">
        <v>552</v>
      </c>
      <c r="E194" s="66" t="s">
        <v>553</v>
      </c>
      <c r="F194" s="66" t="s">
        <v>1190</v>
      </c>
      <c r="G194" s="66" t="s">
        <v>554</v>
      </c>
      <c r="I194" s="67">
        <v>0</v>
      </c>
      <c r="J194" s="67">
        <v>0</v>
      </c>
      <c r="K194" s="67">
        <v>0</v>
      </c>
      <c r="L194" s="67">
        <v>0</v>
      </c>
      <c r="M194" s="67">
        <v>0</v>
      </c>
    </row>
    <row r="195" spans="1:13" x14ac:dyDescent="0.25">
      <c r="A195" s="66" t="s">
        <v>549</v>
      </c>
      <c r="B195" s="66" t="s">
        <v>550</v>
      </c>
      <c r="C195" s="66" t="s">
        <v>551</v>
      </c>
      <c r="D195" s="66" t="s">
        <v>552</v>
      </c>
      <c r="E195" s="66" t="s">
        <v>557</v>
      </c>
      <c r="F195" s="66" t="s">
        <v>1191</v>
      </c>
      <c r="G195" s="66" t="s">
        <v>558</v>
      </c>
      <c r="I195" s="67">
        <v>0</v>
      </c>
      <c r="J195" s="67">
        <v>0</v>
      </c>
      <c r="K195" s="67">
        <v>0</v>
      </c>
      <c r="L195" s="67">
        <v>0</v>
      </c>
      <c r="M195" s="67">
        <v>0</v>
      </c>
    </row>
    <row r="196" spans="1:13" x14ac:dyDescent="0.25">
      <c r="A196" s="66" t="s">
        <v>549</v>
      </c>
      <c r="B196" s="66" t="s">
        <v>550</v>
      </c>
      <c r="C196" s="66" t="s">
        <v>551</v>
      </c>
      <c r="D196" s="66" t="s">
        <v>552</v>
      </c>
      <c r="E196" s="66" t="s">
        <v>560</v>
      </c>
      <c r="F196" s="66" t="s">
        <v>1192</v>
      </c>
      <c r="G196" s="66" t="s">
        <v>31</v>
      </c>
      <c r="I196" s="67">
        <v>0</v>
      </c>
      <c r="J196" s="67">
        <v>0</v>
      </c>
      <c r="K196" s="67">
        <v>0</v>
      </c>
      <c r="L196" s="67">
        <v>0</v>
      </c>
      <c r="M196" s="67">
        <v>0</v>
      </c>
    </row>
    <row r="197" spans="1:13" x14ac:dyDescent="0.25">
      <c r="A197" s="66" t="s">
        <v>549</v>
      </c>
      <c r="B197" s="66" t="s">
        <v>550</v>
      </c>
      <c r="C197" s="66" t="s">
        <v>551</v>
      </c>
      <c r="D197" s="66" t="s">
        <v>552</v>
      </c>
      <c r="E197" s="66" t="s">
        <v>562</v>
      </c>
      <c r="F197" s="66" t="s">
        <v>1193</v>
      </c>
      <c r="G197" s="66" t="s">
        <v>563</v>
      </c>
      <c r="H197" s="66" t="s">
        <v>1401</v>
      </c>
      <c r="I197" s="67">
        <v>0</v>
      </c>
      <c r="J197" s="67">
        <v>0</v>
      </c>
      <c r="K197" s="67">
        <v>0</v>
      </c>
      <c r="L197" s="67">
        <v>0</v>
      </c>
      <c r="M197" s="67">
        <v>0</v>
      </c>
    </row>
    <row r="198" spans="1:13" x14ac:dyDescent="0.25">
      <c r="A198" s="66" t="s">
        <v>549</v>
      </c>
      <c r="B198" s="66" t="s">
        <v>550</v>
      </c>
      <c r="C198" s="66" t="s">
        <v>551</v>
      </c>
      <c r="D198" s="66" t="s">
        <v>552</v>
      </c>
      <c r="E198" s="66" t="s">
        <v>566</v>
      </c>
      <c r="F198" s="66" t="s">
        <v>1194</v>
      </c>
      <c r="G198" s="66" t="s">
        <v>23</v>
      </c>
      <c r="H198" s="66" t="s">
        <v>1401</v>
      </c>
      <c r="I198" s="67">
        <v>0</v>
      </c>
      <c r="J198" s="67">
        <v>0</v>
      </c>
      <c r="K198" s="67">
        <v>0</v>
      </c>
      <c r="L198" s="67">
        <v>0</v>
      </c>
      <c r="M198" s="67">
        <v>0</v>
      </c>
    </row>
    <row r="199" spans="1:13" x14ac:dyDescent="0.25">
      <c r="A199" s="66" t="s">
        <v>549</v>
      </c>
      <c r="B199" s="66" t="s">
        <v>550</v>
      </c>
      <c r="C199" s="66" t="s">
        <v>551</v>
      </c>
      <c r="D199" s="66" t="s">
        <v>552</v>
      </c>
      <c r="E199" s="66" t="s">
        <v>568</v>
      </c>
      <c r="F199" s="66" t="s">
        <v>1195</v>
      </c>
      <c r="G199" s="66" t="s">
        <v>104</v>
      </c>
      <c r="I199" s="67">
        <v>0</v>
      </c>
      <c r="J199" s="67">
        <v>0</v>
      </c>
      <c r="K199" s="67">
        <v>0</v>
      </c>
      <c r="L199" s="67">
        <v>0</v>
      </c>
      <c r="M199" s="67">
        <v>0</v>
      </c>
    </row>
    <row r="200" spans="1:13" x14ac:dyDescent="0.25">
      <c r="A200" s="66" t="s">
        <v>549</v>
      </c>
      <c r="B200" s="66" t="s">
        <v>550</v>
      </c>
      <c r="C200" s="66" t="s">
        <v>551</v>
      </c>
      <c r="D200" s="66" t="s">
        <v>552</v>
      </c>
      <c r="E200" s="66" t="s">
        <v>571</v>
      </c>
      <c r="F200" s="66" t="s">
        <v>1196</v>
      </c>
      <c r="G200" s="66" t="s">
        <v>31</v>
      </c>
      <c r="I200" s="67">
        <v>0</v>
      </c>
      <c r="J200" s="67">
        <v>0</v>
      </c>
      <c r="K200" s="67">
        <v>0</v>
      </c>
      <c r="L200" s="67">
        <v>0</v>
      </c>
      <c r="M200" s="67">
        <v>0</v>
      </c>
    </row>
    <row r="201" spans="1:13" x14ac:dyDescent="0.25">
      <c r="A201" s="66" t="s">
        <v>549</v>
      </c>
      <c r="B201" s="66" t="s">
        <v>550</v>
      </c>
      <c r="C201" s="66" t="s">
        <v>551</v>
      </c>
      <c r="D201" s="66" t="s">
        <v>552</v>
      </c>
      <c r="E201" s="66" t="s">
        <v>574</v>
      </c>
      <c r="F201" s="66" t="s">
        <v>1197</v>
      </c>
      <c r="G201" s="66" t="s">
        <v>149</v>
      </c>
      <c r="I201" s="67">
        <v>0</v>
      </c>
      <c r="J201" s="67">
        <v>0</v>
      </c>
      <c r="K201" s="67">
        <v>0</v>
      </c>
      <c r="L201" s="67">
        <v>0</v>
      </c>
      <c r="M201" s="67">
        <v>0</v>
      </c>
    </row>
    <row r="202" spans="1:13" x14ac:dyDescent="0.25">
      <c r="A202" s="66" t="s">
        <v>549</v>
      </c>
      <c r="B202" s="66" t="s">
        <v>550</v>
      </c>
      <c r="C202" s="66" t="s">
        <v>551</v>
      </c>
      <c r="D202" s="66" t="s">
        <v>552</v>
      </c>
      <c r="E202" s="66" t="s">
        <v>576</v>
      </c>
      <c r="F202" s="66" t="s">
        <v>1198</v>
      </c>
      <c r="G202" s="66" t="s">
        <v>31</v>
      </c>
      <c r="I202" s="67">
        <v>0</v>
      </c>
      <c r="J202" s="67">
        <v>0</v>
      </c>
      <c r="K202" s="67">
        <v>0</v>
      </c>
      <c r="L202" s="67">
        <v>0</v>
      </c>
      <c r="M202" s="67">
        <v>0</v>
      </c>
    </row>
    <row r="203" spans="1:13" x14ac:dyDescent="0.25">
      <c r="A203" s="66" t="s">
        <v>549</v>
      </c>
      <c r="B203" s="66" t="s">
        <v>550</v>
      </c>
      <c r="C203" s="66" t="s">
        <v>551</v>
      </c>
      <c r="D203" s="66" t="s">
        <v>552</v>
      </c>
      <c r="E203" s="66" t="s">
        <v>578</v>
      </c>
      <c r="F203" s="66" t="s">
        <v>1199</v>
      </c>
      <c r="G203" s="66" t="s">
        <v>554</v>
      </c>
      <c r="I203" s="67">
        <v>0</v>
      </c>
      <c r="J203" s="67">
        <v>0</v>
      </c>
      <c r="K203" s="67">
        <v>0</v>
      </c>
      <c r="L203" s="67">
        <v>0</v>
      </c>
      <c r="M203" s="67">
        <v>0</v>
      </c>
    </row>
    <row r="204" spans="1:13" x14ac:dyDescent="0.25">
      <c r="A204" s="66" t="s">
        <v>549</v>
      </c>
      <c r="B204" s="66" t="s">
        <v>550</v>
      </c>
      <c r="C204" s="66" t="s">
        <v>551</v>
      </c>
      <c r="D204" s="66" t="s">
        <v>552</v>
      </c>
      <c r="E204" s="66" t="s">
        <v>581</v>
      </c>
      <c r="F204" s="66" t="s">
        <v>1200</v>
      </c>
      <c r="G204" s="66" t="s">
        <v>582</v>
      </c>
      <c r="I204" s="67">
        <v>0</v>
      </c>
      <c r="J204" s="67">
        <v>0</v>
      </c>
      <c r="K204" s="67">
        <v>0</v>
      </c>
      <c r="L204" s="67">
        <v>0</v>
      </c>
      <c r="M204" s="67">
        <v>0</v>
      </c>
    </row>
    <row r="205" spans="1:13" x14ac:dyDescent="0.25">
      <c r="A205" s="66" t="s">
        <v>549</v>
      </c>
      <c r="B205" s="66" t="s">
        <v>550</v>
      </c>
      <c r="C205" s="66" t="s">
        <v>551</v>
      </c>
      <c r="D205" s="66" t="s">
        <v>552</v>
      </c>
      <c r="E205" s="66" t="s">
        <v>583</v>
      </c>
      <c r="F205" s="66" t="s">
        <v>1201</v>
      </c>
      <c r="G205" s="66" t="s">
        <v>554</v>
      </c>
      <c r="I205" s="67">
        <v>0</v>
      </c>
      <c r="J205" s="67">
        <v>0</v>
      </c>
      <c r="K205" s="67">
        <v>0</v>
      </c>
      <c r="L205" s="67">
        <v>0</v>
      </c>
      <c r="M205" s="67">
        <v>0</v>
      </c>
    </row>
    <row r="206" spans="1:13" x14ac:dyDescent="0.25">
      <c r="A206" s="66" t="s">
        <v>549</v>
      </c>
      <c r="B206" s="66" t="s">
        <v>550</v>
      </c>
      <c r="C206" s="66" t="s">
        <v>551</v>
      </c>
      <c r="D206" s="66" t="s">
        <v>552</v>
      </c>
      <c r="E206" s="66" t="s">
        <v>584</v>
      </c>
      <c r="F206" s="66" t="s">
        <v>1202</v>
      </c>
      <c r="G206" s="66" t="s">
        <v>554</v>
      </c>
      <c r="I206" s="67">
        <v>0</v>
      </c>
      <c r="J206" s="67">
        <v>0</v>
      </c>
      <c r="K206" s="67">
        <v>0</v>
      </c>
      <c r="L206" s="67">
        <v>0</v>
      </c>
      <c r="M206" s="67">
        <v>0</v>
      </c>
    </row>
    <row r="207" spans="1:13" x14ac:dyDescent="0.25">
      <c r="A207" s="66" t="s">
        <v>549</v>
      </c>
      <c r="B207" s="66" t="s">
        <v>550</v>
      </c>
      <c r="C207" s="66" t="s">
        <v>551</v>
      </c>
      <c r="D207" s="66" t="s">
        <v>552</v>
      </c>
      <c r="E207" s="66" t="s">
        <v>585</v>
      </c>
      <c r="F207" s="66" t="s">
        <v>1203</v>
      </c>
      <c r="G207" s="66" t="s">
        <v>554</v>
      </c>
      <c r="I207" s="67">
        <v>0</v>
      </c>
      <c r="J207" s="67">
        <v>0</v>
      </c>
      <c r="K207" s="67">
        <v>0</v>
      </c>
      <c r="L207" s="67">
        <v>0</v>
      </c>
      <c r="M207" s="67">
        <v>0</v>
      </c>
    </row>
    <row r="208" spans="1:13" x14ac:dyDescent="0.25">
      <c r="A208" s="66" t="s">
        <v>549</v>
      </c>
      <c r="B208" s="66" t="s">
        <v>550</v>
      </c>
      <c r="C208" s="66" t="s">
        <v>551</v>
      </c>
      <c r="D208" s="66" t="s">
        <v>552</v>
      </c>
      <c r="E208" s="66" t="s">
        <v>586</v>
      </c>
      <c r="F208" s="66" t="s">
        <v>1204</v>
      </c>
      <c r="G208" s="66" t="s">
        <v>554</v>
      </c>
      <c r="I208" s="67">
        <v>0</v>
      </c>
      <c r="J208" s="67">
        <v>0</v>
      </c>
      <c r="K208" s="67">
        <v>0</v>
      </c>
      <c r="L208" s="67">
        <v>0</v>
      </c>
      <c r="M208" s="67">
        <v>0</v>
      </c>
    </row>
    <row r="209" spans="1:13" x14ac:dyDescent="0.25">
      <c r="A209" s="66" t="s">
        <v>549</v>
      </c>
      <c r="B209" s="66" t="s">
        <v>550</v>
      </c>
      <c r="C209" s="66" t="s">
        <v>551</v>
      </c>
      <c r="D209" s="66" t="s">
        <v>552</v>
      </c>
      <c r="E209" s="66" t="s">
        <v>587</v>
      </c>
      <c r="F209" s="66" t="s">
        <v>1205</v>
      </c>
      <c r="G209" s="66" t="s">
        <v>554</v>
      </c>
      <c r="I209" s="67">
        <v>0</v>
      </c>
      <c r="J209" s="67">
        <v>0</v>
      </c>
      <c r="K209" s="67">
        <v>0</v>
      </c>
      <c r="L209" s="67">
        <v>0</v>
      </c>
      <c r="M209" s="67">
        <v>0</v>
      </c>
    </row>
    <row r="210" spans="1:13" x14ac:dyDescent="0.25">
      <c r="A210" s="66" t="s">
        <v>549</v>
      </c>
      <c r="B210" s="66" t="s">
        <v>550</v>
      </c>
      <c r="C210" s="66" t="s">
        <v>551</v>
      </c>
      <c r="D210" s="66" t="s">
        <v>552</v>
      </c>
      <c r="E210" s="66" t="s">
        <v>588</v>
      </c>
      <c r="F210" s="66" t="s">
        <v>1206</v>
      </c>
      <c r="G210" s="66" t="s">
        <v>554</v>
      </c>
      <c r="I210" s="67">
        <v>0</v>
      </c>
      <c r="J210" s="67">
        <v>0</v>
      </c>
      <c r="K210" s="67">
        <v>0</v>
      </c>
      <c r="L210" s="67">
        <v>0</v>
      </c>
      <c r="M210" s="67">
        <v>0</v>
      </c>
    </row>
    <row r="211" spans="1:13" x14ac:dyDescent="0.25">
      <c r="A211" s="66" t="s">
        <v>549</v>
      </c>
      <c r="B211" s="66" t="s">
        <v>550</v>
      </c>
      <c r="C211" s="66" t="s">
        <v>551</v>
      </c>
      <c r="D211" s="66" t="s">
        <v>552</v>
      </c>
      <c r="E211" s="66" t="s">
        <v>589</v>
      </c>
      <c r="F211" s="66" t="s">
        <v>1207</v>
      </c>
      <c r="G211" s="66" t="s">
        <v>554</v>
      </c>
      <c r="I211" s="67">
        <v>0</v>
      </c>
      <c r="J211" s="67">
        <v>0</v>
      </c>
      <c r="K211" s="67">
        <v>0</v>
      </c>
      <c r="L211" s="67">
        <v>0</v>
      </c>
      <c r="M211" s="67">
        <v>0</v>
      </c>
    </row>
    <row r="212" spans="1:13" x14ac:dyDescent="0.25">
      <c r="A212" s="66" t="s">
        <v>549</v>
      </c>
      <c r="B212" s="66" t="s">
        <v>550</v>
      </c>
      <c r="C212" s="66" t="s">
        <v>551</v>
      </c>
      <c r="D212" s="66" t="s">
        <v>552</v>
      </c>
      <c r="E212" s="66" t="s">
        <v>590</v>
      </c>
      <c r="F212" s="66" t="s">
        <v>1208</v>
      </c>
      <c r="G212" s="66" t="s">
        <v>554</v>
      </c>
      <c r="I212" s="67">
        <v>0</v>
      </c>
      <c r="J212" s="67">
        <v>0</v>
      </c>
      <c r="K212" s="67">
        <v>0</v>
      </c>
      <c r="L212" s="67">
        <v>0</v>
      </c>
      <c r="M212" s="67">
        <v>0</v>
      </c>
    </row>
    <row r="213" spans="1:13" x14ac:dyDescent="0.25">
      <c r="A213" s="66" t="s">
        <v>549</v>
      </c>
      <c r="B213" s="66" t="s">
        <v>550</v>
      </c>
      <c r="C213" s="66" t="s">
        <v>551</v>
      </c>
      <c r="D213" s="66" t="s">
        <v>552</v>
      </c>
      <c r="E213" s="66" t="s">
        <v>591</v>
      </c>
      <c r="F213" s="66" t="s">
        <v>1209</v>
      </c>
      <c r="G213" s="66" t="s">
        <v>337</v>
      </c>
      <c r="I213" s="67">
        <v>0</v>
      </c>
      <c r="J213" s="67">
        <v>0</v>
      </c>
      <c r="K213" s="67">
        <v>0</v>
      </c>
      <c r="L213" s="67">
        <v>0</v>
      </c>
      <c r="M213" s="67">
        <v>0</v>
      </c>
    </row>
    <row r="214" spans="1:13" x14ac:dyDescent="0.25">
      <c r="A214" s="66" t="s">
        <v>549</v>
      </c>
      <c r="B214" s="66" t="s">
        <v>550</v>
      </c>
      <c r="C214" s="66" t="s">
        <v>551</v>
      </c>
      <c r="D214" s="66" t="s">
        <v>552</v>
      </c>
      <c r="E214" s="66" t="s">
        <v>592</v>
      </c>
      <c r="F214" s="66" t="s">
        <v>1210</v>
      </c>
      <c r="G214" s="66" t="s">
        <v>554</v>
      </c>
      <c r="I214" s="67">
        <v>0</v>
      </c>
      <c r="J214" s="67">
        <v>0</v>
      </c>
      <c r="K214" s="67">
        <v>0</v>
      </c>
      <c r="L214" s="67">
        <v>0</v>
      </c>
      <c r="M214" s="67">
        <v>0</v>
      </c>
    </row>
    <row r="215" spans="1:13" x14ac:dyDescent="0.25">
      <c r="A215" s="66" t="s">
        <v>549</v>
      </c>
      <c r="B215" s="66" t="s">
        <v>550</v>
      </c>
      <c r="C215" s="66" t="s">
        <v>551</v>
      </c>
      <c r="D215" s="66" t="s">
        <v>552</v>
      </c>
      <c r="E215" s="66" t="s">
        <v>593</v>
      </c>
      <c r="F215" s="66" t="s">
        <v>1211</v>
      </c>
      <c r="G215" s="66" t="s">
        <v>554</v>
      </c>
      <c r="I215" s="67">
        <v>0</v>
      </c>
      <c r="J215" s="67">
        <v>0</v>
      </c>
      <c r="K215" s="67">
        <v>0</v>
      </c>
      <c r="L215" s="67">
        <v>0</v>
      </c>
      <c r="M215" s="67">
        <v>0</v>
      </c>
    </row>
    <row r="216" spans="1:13" x14ac:dyDescent="0.25">
      <c r="A216" s="66" t="s">
        <v>549</v>
      </c>
      <c r="B216" s="66" t="s">
        <v>550</v>
      </c>
      <c r="C216" s="66" t="s">
        <v>551</v>
      </c>
      <c r="D216" s="66" t="s">
        <v>552</v>
      </c>
      <c r="E216" s="66" t="s">
        <v>595</v>
      </c>
      <c r="F216" s="66" t="s">
        <v>1212</v>
      </c>
      <c r="G216" s="66" t="s">
        <v>582</v>
      </c>
      <c r="I216" s="67">
        <v>0</v>
      </c>
      <c r="J216" s="67">
        <v>0</v>
      </c>
      <c r="K216" s="67">
        <v>0</v>
      </c>
      <c r="L216" s="67">
        <v>0</v>
      </c>
      <c r="M216" s="67">
        <v>0</v>
      </c>
    </row>
    <row r="217" spans="1:13" x14ac:dyDescent="0.25">
      <c r="A217" s="66" t="s">
        <v>549</v>
      </c>
      <c r="B217" s="66" t="s">
        <v>550</v>
      </c>
      <c r="C217" s="66" t="s">
        <v>551</v>
      </c>
      <c r="D217" s="66" t="s">
        <v>552</v>
      </c>
      <c r="E217" s="66" t="s">
        <v>596</v>
      </c>
      <c r="F217" s="66" t="s">
        <v>1213</v>
      </c>
      <c r="G217" s="66" t="s">
        <v>554</v>
      </c>
      <c r="I217" s="67">
        <v>0</v>
      </c>
      <c r="J217" s="67">
        <v>0</v>
      </c>
      <c r="K217" s="67">
        <v>0</v>
      </c>
      <c r="L217" s="67">
        <v>0</v>
      </c>
      <c r="M217" s="67">
        <v>0</v>
      </c>
    </row>
    <row r="218" spans="1:13" x14ac:dyDescent="0.25">
      <c r="A218" s="66" t="s">
        <v>549</v>
      </c>
      <c r="B218" s="66" t="s">
        <v>550</v>
      </c>
      <c r="C218" s="66" t="s">
        <v>551</v>
      </c>
      <c r="D218" s="66" t="s">
        <v>552</v>
      </c>
      <c r="E218" s="66" t="s">
        <v>597</v>
      </c>
      <c r="F218" s="66" t="s">
        <v>1214</v>
      </c>
      <c r="G218" s="66" t="s">
        <v>598</v>
      </c>
      <c r="I218" s="67">
        <v>0</v>
      </c>
      <c r="J218" s="67">
        <v>0</v>
      </c>
      <c r="K218" s="67">
        <v>0</v>
      </c>
      <c r="L218" s="67">
        <v>0</v>
      </c>
      <c r="M218" s="67">
        <v>0</v>
      </c>
    </row>
    <row r="219" spans="1:13" x14ac:dyDescent="0.25">
      <c r="A219" s="66" t="s">
        <v>549</v>
      </c>
      <c r="B219" s="66" t="s">
        <v>550</v>
      </c>
      <c r="C219" s="66" t="s">
        <v>551</v>
      </c>
      <c r="D219" s="66" t="s">
        <v>552</v>
      </c>
      <c r="E219" s="66" t="s">
        <v>600</v>
      </c>
      <c r="F219" s="66" t="s">
        <v>1215</v>
      </c>
      <c r="G219" s="66" t="s">
        <v>31</v>
      </c>
      <c r="I219" s="67">
        <v>0</v>
      </c>
      <c r="J219" s="67">
        <v>0</v>
      </c>
      <c r="K219" s="67">
        <v>0</v>
      </c>
      <c r="L219" s="67">
        <v>0</v>
      </c>
      <c r="M219" s="67">
        <v>0</v>
      </c>
    </row>
    <row r="220" spans="1:13" x14ac:dyDescent="0.25">
      <c r="A220" s="66" t="s">
        <v>549</v>
      </c>
      <c r="B220" s="66" t="s">
        <v>550</v>
      </c>
      <c r="C220" s="66" t="s">
        <v>551</v>
      </c>
      <c r="D220" s="66" t="s">
        <v>552</v>
      </c>
      <c r="E220" s="66" t="s">
        <v>603</v>
      </c>
      <c r="F220" s="66" t="s">
        <v>1216</v>
      </c>
      <c r="G220" s="66" t="s">
        <v>31</v>
      </c>
      <c r="I220" s="67">
        <v>0</v>
      </c>
      <c r="J220" s="67">
        <v>0</v>
      </c>
      <c r="K220" s="67">
        <v>0</v>
      </c>
      <c r="L220" s="67">
        <v>0</v>
      </c>
      <c r="M220" s="67">
        <v>0</v>
      </c>
    </row>
    <row r="221" spans="1:13" x14ac:dyDescent="0.25">
      <c r="A221" s="66" t="s">
        <v>549</v>
      </c>
      <c r="B221" s="66" t="s">
        <v>550</v>
      </c>
      <c r="C221" s="66" t="s">
        <v>551</v>
      </c>
      <c r="D221" s="66" t="s">
        <v>552</v>
      </c>
      <c r="E221" s="66" t="s">
        <v>605</v>
      </c>
      <c r="F221" s="66" t="s">
        <v>1217</v>
      </c>
      <c r="G221" s="66" t="s">
        <v>554</v>
      </c>
      <c r="I221" s="67">
        <v>0</v>
      </c>
      <c r="J221" s="67">
        <v>0</v>
      </c>
      <c r="K221" s="67">
        <v>0</v>
      </c>
      <c r="L221" s="67">
        <v>0</v>
      </c>
      <c r="M221" s="67">
        <v>0</v>
      </c>
    </row>
    <row r="222" spans="1:13" x14ac:dyDescent="0.25">
      <c r="A222" s="66" t="s">
        <v>549</v>
      </c>
      <c r="B222" s="66" t="s">
        <v>550</v>
      </c>
      <c r="C222" s="66" t="s">
        <v>551</v>
      </c>
      <c r="D222" s="66" t="s">
        <v>552</v>
      </c>
      <c r="E222" s="66" t="s">
        <v>607</v>
      </c>
      <c r="F222" s="66" t="s">
        <v>1218</v>
      </c>
      <c r="G222" s="66" t="s">
        <v>372</v>
      </c>
      <c r="I222" s="67">
        <v>0</v>
      </c>
      <c r="J222" s="67">
        <v>0</v>
      </c>
      <c r="K222" s="67">
        <v>0</v>
      </c>
      <c r="L222" s="67">
        <v>0</v>
      </c>
      <c r="M222" s="67">
        <v>0</v>
      </c>
    </row>
    <row r="223" spans="1:13" x14ac:dyDescent="0.25">
      <c r="A223" s="66" t="s">
        <v>549</v>
      </c>
      <c r="B223" s="66" t="s">
        <v>550</v>
      </c>
      <c r="C223" s="66" t="s">
        <v>551</v>
      </c>
      <c r="D223" s="66" t="s">
        <v>552</v>
      </c>
      <c r="E223" s="66" t="s">
        <v>609</v>
      </c>
      <c r="F223" s="66" t="s">
        <v>1219</v>
      </c>
      <c r="G223" s="66" t="s">
        <v>31</v>
      </c>
      <c r="I223" s="67">
        <v>0</v>
      </c>
      <c r="J223" s="67">
        <v>0</v>
      </c>
      <c r="K223" s="67">
        <v>0</v>
      </c>
      <c r="L223" s="67">
        <v>0</v>
      </c>
      <c r="M223" s="67">
        <v>0</v>
      </c>
    </row>
    <row r="224" spans="1:13" x14ac:dyDescent="0.25">
      <c r="A224" s="66" t="s">
        <v>549</v>
      </c>
      <c r="B224" s="66" t="s">
        <v>550</v>
      </c>
      <c r="C224" s="66" t="s">
        <v>551</v>
      </c>
      <c r="D224" s="66" t="s">
        <v>552</v>
      </c>
      <c r="E224" s="66" t="s">
        <v>612</v>
      </c>
      <c r="F224" s="66" t="s">
        <v>1220</v>
      </c>
      <c r="G224" s="66" t="s">
        <v>31</v>
      </c>
      <c r="I224" s="67">
        <v>0</v>
      </c>
      <c r="J224" s="67">
        <v>0</v>
      </c>
      <c r="K224" s="67">
        <v>0</v>
      </c>
      <c r="L224" s="67">
        <v>0</v>
      </c>
      <c r="M224" s="67">
        <v>0</v>
      </c>
    </row>
    <row r="225" spans="1:13" x14ac:dyDescent="0.25">
      <c r="A225" s="66" t="s">
        <v>549</v>
      </c>
      <c r="B225" s="66" t="s">
        <v>550</v>
      </c>
      <c r="C225" s="66" t="s">
        <v>613</v>
      </c>
      <c r="D225" s="66" t="s">
        <v>614</v>
      </c>
      <c r="E225" s="66" t="s">
        <v>615</v>
      </c>
      <c r="F225" s="66" t="s">
        <v>1221</v>
      </c>
      <c r="G225" s="66" t="s">
        <v>149</v>
      </c>
      <c r="H225" s="66" t="s">
        <v>1442</v>
      </c>
      <c r="I225" s="67">
        <v>0</v>
      </c>
      <c r="J225" s="67">
        <v>0</v>
      </c>
      <c r="K225" s="67">
        <v>0</v>
      </c>
      <c r="L225" s="67">
        <v>0</v>
      </c>
      <c r="M225" s="67">
        <v>0</v>
      </c>
    </row>
    <row r="226" spans="1:13" x14ac:dyDescent="0.25">
      <c r="A226" s="66" t="s">
        <v>549</v>
      </c>
      <c r="B226" s="66" t="s">
        <v>550</v>
      </c>
      <c r="C226" s="66" t="s">
        <v>613</v>
      </c>
      <c r="D226" s="66" t="s">
        <v>614</v>
      </c>
      <c r="E226" s="66" t="s">
        <v>617</v>
      </c>
      <c r="F226" s="66" t="s">
        <v>1222</v>
      </c>
      <c r="G226" s="66" t="s">
        <v>96</v>
      </c>
      <c r="H226" s="66" t="s">
        <v>1442</v>
      </c>
      <c r="I226" s="67">
        <v>0</v>
      </c>
      <c r="J226" s="67">
        <v>0</v>
      </c>
      <c r="K226" s="67">
        <v>0</v>
      </c>
      <c r="L226" s="67">
        <v>0</v>
      </c>
      <c r="M226" s="67">
        <v>0</v>
      </c>
    </row>
    <row r="227" spans="1:13" x14ac:dyDescent="0.25">
      <c r="A227" s="66" t="s">
        <v>549</v>
      </c>
      <c r="B227" s="66" t="s">
        <v>550</v>
      </c>
      <c r="C227" s="66" t="s">
        <v>613</v>
      </c>
      <c r="D227" s="66" t="s">
        <v>614</v>
      </c>
      <c r="E227" s="66" t="s">
        <v>619</v>
      </c>
      <c r="F227" s="66" t="s">
        <v>1223</v>
      </c>
      <c r="G227" s="66" t="s">
        <v>620</v>
      </c>
      <c r="H227" s="66" t="s">
        <v>1443</v>
      </c>
      <c r="I227" s="67">
        <v>0</v>
      </c>
      <c r="J227" s="67">
        <v>0</v>
      </c>
      <c r="K227" s="67">
        <v>0</v>
      </c>
      <c r="L227" s="67">
        <v>0</v>
      </c>
      <c r="M227" s="67">
        <v>0</v>
      </c>
    </row>
    <row r="228" spans="1:13" x14ac:dyDescent="0.25">
      <c r="A228" s="66" t="s">
        <v>549</v>
      </c>
      <c r="B228" s="66" t="s">
        <v>550</v>
      </c>
      <c r="C228" s="66" t="s">
        <v>613</v>
      </c>
      <c r="D228" s="66" t="s">
        <v>614</v>
      </c>
      <c r="E228" s="66" t="s">
        <v>622</v>
      </c>
      <c r="F228" s="66" t="s">
        <v>1224</v>
      </c>
      <c r="G228" s="66" t="s">
        <v>23</v>
      </c>
      <c r="I228" s="67">
        <v>0</v>
      </c>
      <c r="J228" s="67">
        <v>0</v>
      </c>
      <c r="K228" s="67">
        <v>0</v>
      </c>
      <c r="L228" s="67">
        <v>0</v>
      </c>
      <c r="M228" s="67">
        <v>0</v>
      </c>
    </row>
    <row r="229" spans="1:13" x14ac:dyDescent="0.25">
      <c r="A229" s="66" t="s">
        <v>549</v>
      </c>
      <c r="B229" s="66" t="s">
        <v>550</v>
      </c>
      <c r="C229" s="66" t="s">
        <v>613</v>
      </c>
      <c r="D229" s="66" t="s">
        <v>614</v>
      </c>
      <c r="E229" s="66" t="s">
        <v>624</v>
      </c>
      <c r="F229" s="66" t="s">
        <v>1225</v>
      </c>
      <c r="G229" s="66" t="s">
        <v>96</v>
      </c>
      <c r="I229" s="67">
        <v>0</v>
      </c>
      <c r="J229" s="67">
        <v>0</v>
      </c>
      <c r="K229" s="67">
        <v>0</v>
      </c>
      <c r="L229" s="67">
        <v>0</v>
      </c>
      <c r="M229" s="67">
        <v>0</v>
      </c>
    </row>
    <row r="230" spans="1:13" x14ac:dyDescent="0.25">
      <c r="A230" s="66" t="s">
        <v>549</v>
      </c>
      <c r="B230" s="66" t="s">
        <v>550</v>
      </c>
      <c r="C230" s="66" t="s">
        <v>627</v>
      </c>
      <c r="D230" s="66" t="s">
        <v>628</v>
      </c>
      <c r="E230" s="66" t="s">
        <v>629</v>
      </c>
      <c r="F230" s="66" t="s">
        <v>1226</v>
      </c>
      <c r="G230" s="66" t="s">
        <v>337</v>
      </c>
      <c r="I230" s="67">
        <v>0</v>
      </c>
      <c r="J230" s="67">
        <v>0</v>
      </c>
      <c r="K230" s="67">
        <v>0</v>
      </c>
      <c r="L230" s="67">
        <v>0</v>
      </c>
      <c r="M230" s="67">
        <v>0</v>
      </c>
    </row>
    <row r="231" spans="1:13" x14ac:dyDescent="0.25">
      <c r="A231" s="66" t="s">
        <v>549</v>
      </c>
      <c r="B231" s="66" t="s">
        <v>550</v>
      </c>
      <c r="C231" s="66" t="s">
        <v>627</v>
      </c>
      <c r="D231" s="66" t="s">
        <v>628</v>
      </c>
      <c r="E231" s="66" t="s">
        <v>631</v>
      </c>
      <c r="F231" s="66" t="s">
        <v>1227</v>
      </c>
      <c r="G231" s="66" t="s">
        <v>31</v>
      </c>
      <c r="I231" s="67">
        <v>0</v>
      </c>
      <c r="J231" s="67">
        <v>0</v>
      </c>
      <c r="K231" s="67">
        <v>0</v>
      </c>
      <c r="L231" s="67">
        <v>0</v>
      </c>
      <c r="M231" s="67">
        <v>0</v>
      </c>
    </row>
    <row r="232" spans="1:13" x14ac:dyDescent="0.25">
      <c r="A232" s="66" t="s">
        <v>549</v>
      </c>
      <c r="B232" s="66" t="s">
        <v>550</v>
      </c>
      <c r="C232" s="66" t="s">
        <v>613</v>
      </c>
      <c r="D232" s="66" t="s">
        <v>614</v>
      </c>
      <c r="E232" s="66" t="s">
        <v>633</v>
      </c>
      <c r="F232" s="66" t="s">
        <v>1228</v>
      </c>
      <c r="G232" s="66" t="s">
        <v>634</v>
      </c>
      <c r="I232" s="67">
        <v>0</v>
      </c>
      <c r="J232" s="67">
        <v>0</v>
      </c>
      <c r="K232" s="67">
        <v>0</v>
      </c>
      <c r="L232" s="67">
        <v>0</v>
      </c>
      <c r="M232" s="67">
        <v>0</v>
      </c>
    </row>
    <row r="233" spans="1:13" x14ac:dyDescent="0.25">
      <c r="A233" s="66" t="s">
        <v>549</v>
      </c>
      <c r="B233" s="66" t="s">
        <v>550</v>
      </c>
      <c r="C233" s="66" t="s">
        <v>627</v>
      </c>
      <c r="D233" s="66" t="s">
        <v>628</v>
      </c>
      <c r="E233" s="66" t="s">
        <v>636</v>
      </c>
      <c r="F233" s="66" t="s">
        <v>1229</v>
      </c>
      <c r="G233" s="66" t="s">
        <v>31</v>
      </c>
      <c r="I233" s="67">
        <v>0</v>
      </c>
      <c r="J233" s="67">
        <v>0</v>
      </c>
      <c r="K233" s="67">
        <v>0</v>
      </c>
      <c r="L233" s="67">
        <v>0</v>
      </c>
      <c r="M233" s="67">
        <v>0</v>
      </c>
    </row>
    <row r="234" spans="1:13" x14ac:dyDescent="0.25">
      <c r="A234" s="66" t="s">
        <v>549</v>
      </c>
      <c r="B234" s="66" t="s">
        <v>550</v>
      </c>
      <c r="C234" s="66" t="s">
        <v>551</v>
      </c>
      <c r="D234" s="66" t="s">
        <v>552</v>
      </c>
      <c r="E234" s="66" t="s">
        <v>639</v>
      </c>
      <c r="F234" s="66" t="s">
        <v>1230</v>
      </c>
      <c r="G234" s="66" t="s">
        <v>31</v>
      </c>
      <c r="I234" s="67">
        <v>0</v>
      </c>
      <c r="J234" s="67">
        <v>0</v>
      </c>
      <c r="K234" s="67">
        <v>0</v>
      </c>
      <c r="L234" s="67">
        <v>0</v>
      </c>
      <c r="M234" s="67">
        <v>0</v>
      </c>
    </row>
    <row r="235" spans="1:13" x14ac:dyDescent="0.25">
      <c r="A235" s="66" t="s">
        <v>549</v>
      </c>
      <c r="B235" s="66" t="s">
        <v>550</v>
      </c>
      <c r="C235" s="66" t="s">
        <v>613</v>
      </c>
      <c r="D235" s="66" t="s">
        <v>614</v>
      </c>
      <c r="E235" s="66" t="s">
        <v>641</v>
      </c>
      <c r="F235" s="66" t="s">
        <v>1231</v>
      </c>
      <c r="G235" s="66" t="s">
        <v>104</v>
      </c>
      <c r="H235" s="66" t="s">
        <v>1444</v>
      </c>
      <c r="I235" s="67">
        <v>0</v>
      </c>
      <c r="J235" s="67">
        <v>0</v>
      </c>
      <c r="K235" s="67">
        <v>0</v>
      </c>
      <c r="L235" s="67">
        <v>0</v>
      </c>
      <c r="M235" s="67">
        <v>0</v>
      </c>
    </row>
    <row r="236" spans="1:13" x14ac:dyDescent="0.25">
      <c r="A236" s="66" t="s">
        <v>549</v>
      </c>
      <c r="B236" s="66" t="s">
        <v>550</v>
      </c>
      <c r="C236" s="66" t="s">
        <v>613</v>
      </c>
      <c r="D236" s="66" t="s">
        <v>614</v>
      </c>
      <c r="E236" s="66" t="s">
        <v>643</v>
      </c>
      <c r="F236" s="66" t="s">
        <v>1232</v>
      </c>
      <c r="G236" s="66" t="s">
        <v>31</v>
      </c>
      <c r="I236" s="67">
        <v>0</v>
      </c>
      <c r="J236" s="67">
        <v>0</v>
      </c>
      <c r="K236" s="67">
        <v>0</v>
      </c>
      <c r="L236" s="67">
        <v>0</v>
      </c>
      <c r="M236" s="67">
        <v>0</v>
      </c>
    </row>
    <row r="237" spans="1:13" x14ac:dyDescent="0.25">
      <c r="A237" s="66" t="s">
        <v>549</v>
      </c>
      <c r="B237" s="66" t="s">
        <v>550</v>
      </c>
      <c r="C237" s="66" t="s">
        <v>644</v>
      </c>
      <c r="D237" s="66" t="s">
        <v>645</v>
      </c>
      <c r="E237" s="66" t="s">
        <v>646</v>
      </c>
      <c r="F237" s="66" t="s">
        <v>1233</v>
      </c>
      <c r="G237" s="66" t="s">
        <v>23</v>
      </c>
      <c r="I237" s="67">
        <v>0</v>
      </c>
      <c r="J237" s="67">
        <v>2000</v>
      </c>
      <c r="K237" s="67">
        <v>3000</v>
      </c>
      <c r="L237" s="67">
        <v>3500</v>
      </c>
      <c r="M237" s="67">
        <v>4000</v>
      </c>
    </row>
    <row r="238" spans="1:13" x14ac:dyDescent="0.25">
      <c r="A238" s="66" t="s">
        <v>549</v>
      </c>
      <c r="B238" s="66" t="s">
        <v>550</v>
      </c>
      <c r="C238" s="66" t="s">
        <v>644</v>
      </c>
      <c r="D238" s="66" t="s">
        <v>645</v>
      </c>
      <c r="E238" s="66" t="s">
        <v>649</v>
      </c>
      <c r="F238" s="66" t="s">
        <v>1234</v>
      </c>
      <c r="G238" s="66" t="s">
        <v>31</v>
      </c>
      <c r="H238" s="66" t="s">
        <v>1403</v>
      </c>
      <c r="I238" s="67">
        <v>5000</v>
      </c>
      <c r="J238" s="67">
        <v>6000</v>
      </c>
      <c r="K238" s="67">
        <v>7000</v>
      </c>
      <c r="L238" s="67">
        <v>8000</v>
      </c>
      <c r="M238" s="67">
        <v>9500</v>
      </c>
    </row>
    <row r="239" spans="1:13" x14ac:dyDescent="0.25">
      <c r="A239" s="66" t="s">
        <v>549</v>
      </c>
      <c r="B239" s="66" t="s">
        <v>550</v>
      </c>
      <c r="C239" s="66" t="s">
        <v>644</v>
      </c>
      <c r="D239" s="66" t="s">
        <v>645</v>
      </c>
      <c r="E239" s="66" t="s">
        <v>652</v>
      </c>
      <c r="F239" s="66" t="s">
        <v>1235</v>
      </c>
      <c r="G239" s="66" t="s">
        <v>149</v>
      </c>
      <c r="H239" s="66" t="s">
        <v>1410</v>
      </c>
      <c r="I239" s="67">
        <v>40000</v>
      </c>
      <c r="J239" s="67">
        <v>10000</v>
      </c>
      <c r="K239" s="67">
        <v>12500</v>
      </c>
      <c r="L239" s="67">
        <v>15000</v>
      </c>
      <c r="M239" s="67">
        <v>17500</v>
      </c>
    </row>
    <row r="240" spans="1:13" x14ac:dyDescent="0.25">
      <c r="A240" s="66" t="s">
        <v>549</v>
      </c>
      <c r="B240" s="66" t="s">
        <v>550</v>
      </c>
      <c r="C240" s="66" t="s">
        <v>644</v>
      </c>
      <c r="D240" s="66" t="s">
        <v>645</v>
      </c>
      <c r="E240" s="66" t="s">
        <v>654</v>
      </c>
      <c r="F240" s="66" t="s">
        <v>1236</v>
      </c>
      <c r="G240" s="66" t="s">
        <v>31</v>
      </c>
      <c r="I240" s="67">
        <v>0</v>
      </c>
      <c r="J240" s="67">
        <v>0</v>
      </c>
      <c r="K240" s="67">
        <v>0</v>
      </c>
      <c r="L240" s="67">
        <v>0</v>
      </c>
      <c r="M240" s="67">
        <v>0</v>
      </c>
    </row>
    <row r="241" spans="1:13" x14ac:dyDescent="0.25">
      <c r="A241" s="66" t="s">
        <v>549</v>
      </c>
      <c r="B241" s="66" t="s">
        <v>550</v>
      </c>
      <c r="C241" s="66" t="s">
        <v>644</v>
      </c>
      <c r="D241" s="66" t="s">
        <v>645</v>
      </c>
      <c r="E241" s="66" t="s">
        <v>656</v>
      </c>
      <c r="F241" s="66" t="s">
        <v>1237</v>
      </c>
      <c r="G241" s="66" t="s">
        <v>554</v>
      </c>
      <c r="I241" s="67">
        <v>0</v>
      </c>
      <c r="J241" s="67">
        <v>0</v>
      </c>
      <c r="K241" s="67">
        <v>0</v>
      </c>
      <c r="L241" s="67">
        <v>0</v>
      </c>
      <c r="M241" s="67">
        <v>0</v>
      </c>
    </row>
    <row r="242" spans="1:13" x14ac:dyDescent="0.25">
      <c r="A242" s="66" t="s">
        <v>549</v>
      </c>
      <c r="B242" s="66" t="s">
        <v>550</v>
      </c>
      <c r="C242" s="66" t="s">
        <v>644</v>
      </c>
      <c r="D242" s="66" t="s">
        <v>645</v>
      </c>
      <c r="E242" s="66" t="s">
        <v>658</v>
      </c>
      <c r="F242" s="66" t="s">
        <v>1238</v>
      </c>
      <c r="G242" s="66" t="s">
        <v>31</v>
      </c>
      <c r="I242" s="67">
        <v>0</v>
      </c>
      <c r="J242" s="67">
        <v>0</v>
      </c>
      <c r="K242" s="67">
        <v>0</v>
      </c>
      <c r="L242" s="67">
        <v>0</v>
      </c>
      <c r="M242" s="67">
        <v>0</v>
      </c>
    </row>
    <row r="243" spans="1:13" x14ac:dyDescent="0.25">
      <c r="A243" s="66" t="s">
        <v>549</v>
      </c>
      <c r="B243" s="66" t="s">
        <v>550</v>
      </c>
      <c r="C243" s="66" t="s">
        <v>644</v>
      </c>
      <c r="D243" s="66" t="s">
        <v>645</v>
      </c>
      <c r="E243" s="66" t="s">
        <v>661</v>
      </c>
      <c r="F243" s="66" t="s">
        <v>1239</v>
      </c>
      <c r="G243" s="66" t="s">
        <v>554</v>
      </c>
      <c r="H243" s="66" t="s">
        <v>1401</v>
      </c>
      <c r="I243" s="67">
        <v>0</v>
      </c>
      <c r="J243" s="67">
        <v>0</v>
      </c>
      <c r="K243" s="67">
        <v>0</v>
      </c>
      <c r="L243" s="67">
        <v>0</v>
      </c>
      <c r="M243" s="67">
        <v>0</v>
      </c>
    </row>
    <row r="244" spans="1:13" x14ac:dyDescent="0.25">
      <c r="A244" s="66" t="s">
        <v>549</v>
      </c>
      <c r="B244" s="66" t="s">
        <v>550</v>
      </c>
      <c r="C244" s="66" t="s">
        <v>644</v>
      </c>
      <c r="D244" s="66" t="s">
        <v>645</v>
      </c>
      <c r="E244" s="66" t="s">
        <v>664</v>
      </c>
      <c r="F244" s="66" t="s">
        <v>1240</v>
      </c>
      <c r="G244" s="66" t="s">
        <v>31</v>
      </c>
      <c r="H244" s="66" t="s">
        <v>1408</v>
      </c>
      <c r="I244" s="67">
        <v>40000</v>
      </c>
      <c r="J244" s="67">
        <v>45000</v>
      </c>
      <c r="K244" s="67">
        <v>50000</v>
      </c>
      <c r="L244" s="67">
        <v>55000</v>
      </c>
      <c r="M244" s="67">
        <v>60000</v>
      </c>
    </row>
    <row r="245" spans="1:13" x14ac:dyDescent="0.25">
      <c r="A245" s="66" t="s">
        <v>549</v>
      </c>
      <c r="B245" s="66" t="s">
        <v>550</v>
      </c>
      <c r="C245" s="66" t="s">
        <v>644</v>
      </c>
      <c r="D245" s="66" t="s">
        <v>645</v>
      </c>
      <c r="E245" s="66" t="s">
        <v>666</v>
      </c>
      <c r="F245" s="66" t="s">
        <v>1241</v>
      </c>
      <c r="G245" s="66" t="s">
        <v>31</v>
      </c>
      <c r="I245" s="67">
        <v>0</v>
      </c>
      <c r="J245" s="67">
        <v>0</v>
      </c>
      <c r="K245" s="67">
        <v>0</v>
      </c>
      <c r="L245" s="67">
        <v>0</v>
      </c>
      <c r="M245" s="67">
        <v>0</v>
      </c>
    </row>
    <row r="246" spans="1:13" x14ac:dyDescent="0.25">
      <c r="A246" s="66" t="s">
        <v>549</v>
      </c>
      <c r="B246" s="66" t="s">
        <v>550</v>
      </c>
      <c r="C246" s="66" t="s">
        <v>644</v>
      </c>
      <c r="D246" s="66" t="s">
        <v>645</v>
      </c>
      <c r="E246" s="66" t="s">
        <v>669</v>
      </c>
      <c r="F246" s="66" t="s">
        <v>1242</v>
      </c>
      <c r="G246" s="66" t="s">
        <v>31</v>
      </c>
      <c r="I246" s="67">
        <v>0</v>
      </c>
      <c r="J246" s="67">
        <v>0</v>
      </c>
      <c r="K246" s="67">
        <v>0</v>
      </c>
      <c r="L246" s="67">
        <v>0</v>
      </c>
      <c r="M246" s="67">
        <v>0</v>
      </c>
    </row>
    <row r="247" spans="1:13" x14ac:dyDescent="0.25">
      <c r="A247" s="66" t="s">
        <v>549</v>
      </c>
      <c r="B247" s="66" t="s">
        <v>550</v>
      </c>
      <c r="C247" s="66" t="s">
        <v>672</v>
      </c>
      <c r="D247" s="66" t="s">
        <v>673</v>
      </c>
      <c r="E247" s="66" t="s">
        <v>674</v>
      </c>
      <c r="F247" s="66" t="s">
        <v>1243</v>
      </c>
      <c r="G247" s="66" t="s">
        <v>675</v>
      </c>
      <c r="I247" s="67">
        <v>0</v>
      </c>
      <c r="J247" s="67">
        <v>0</v>
      </c>
      <c r="K247" s="67">
        <v>0</v>
      </c>
      <c r="L247" s="67">
        <v>0</v>
      </c>
      <c r="M247" s="67">
        <v>0</v>
      </c>
    </row>
    <row r="248" spans="1:13" x14ac:dyDescent="0.25">
      <c r="A248" s="66" t="s">
        <v>549</v>
      </c>
      <c r="B248" s="66" t="s">
        <v>550</v>
      </c>
      <c r="C248" s="66" t="s">
        <v>672</v>
      </c>
      <c r="D248" s="66" t="s">
        <v>673</v>
      </c>
      <c r="E248" s="66" t="s">
        <v>677</v>
      </c>
      <c r="F248" s="66" t="s">
        <v>1244</v>
      </c>
      <c r="G248" s="66" t="s">
        <v>96</v>
      </c>
      <c r="I248" s="67">
        <v>0</v>
      </c>
      <c r="J248" s="67">
        <v>0</v>
      </c>
      <c r="K248" s="67">
        <v>0</v>
      </c>
      <c r="L248" s="67">
        <v>0</v>
      </c>
      <c r="M248" s="67">
        <v>0</v>
      </c>
    </row>
    <row r="249" spans="1:13" x14ac:dyDescent="0.25">
      <c r="A249" s="66" t="s">
        <v>549</v>
      </c>
      <c r="B249" s="66" t="s">
        <v>550</v>
      </c>
      <c r="C249" s="66" t="s">
        <v>672</v>
      </c>
      <c r="D249" s="66" t="s">
        <v>673</v>
      </c>
      <c r="E249" s="66" t="s">
        <v>680</v>
      </c>
      <c r="F249" s="66" t="s">
        <v>1245</v>
      </c>
      <c r="G249" s="66" t="s">
        <v>96</v>
      </c>
      <c r="I249" s="67">
        <v>0</v>
      </c>
      <c r="J249" s="67">
        <v>0</v>
      </c>
      <c r="K249" s="67">
        <v>0</v>
      </c>
      <c r="L249" s="67">
        <v>0</v>
      </c>
      <c r="M249" s="67">
        <v>0</v>
      </c>
    </row>
    <row r="250" spans="1:13" x14ac:dyDescent="0.25">
      <c r="A250" s="66" t="s">
        <v>549</v>
      </c>
      <c r="B250" s="66" t="s">
        <v>550</v>
      </c>
      <c r="C250" s="66" t="s">
        <v>672</v>
      </c>
      <c r="D250" s="66" t="s">
        <v>673</v>
      </c>
      <c r="E250" s="66" t="s">
        <v>682</v>
      </c>
      <c r="F250" s="66" t="s">
        <v>1246</v>
      </c>
      <c r="G250" s="66" t="s">
        <v>31</v>
      </c>
      <c r="I250" s="67">
        <v>0</v>
      </c>
      <c r="J250" s="67">
        <v>0</v>
      </c>
      <c r="K250" s="67">
        <v>0</v>
      </c>
      <c r="L250" s="67">
        <v>0</v>
      </c>
      <c r="M250" s="67">
        <v>0</v>
      </c>
    </row>
    <row r="251" spans="1:13" x14ac:dyDescent="0.25">
      <c r="A251" s="66" t="s">
        <v>549</v>
      </c>
      <c r="B251" s="66" t="s">
        <v>550</v>
      </c>
      <c r="C251" s="66" t="s">
        <v>672</v>
      </c>
      <c r="D251" s="66" t="s">
        <v>673</v>
      </c>
      <c r="E251" s="66" t="s">
        <v>687</v>
      </c>
      <c r="F251" s="66" t="s">
        <v>1248</v>
      </c>
      <c r="G251" s="66" t="s">
        <v>688</v>
      </c>
      <c r="I251" s="67">
        <v>0</v>
      </c>
      <c r="J251" s="67">
        <v>0</v>
      </c>
      <c r="K251" s="67">
        <v>0</v>
      </c>
      <c r="L251" s="67">
        <v>0</v>
      </c>
      <c r="M251" s="67">
        <v>0</v>
      </c>
    </row>
    <row r="252" spans="1:13" x14ac:dyDescent="0.25">
      <c r="A252" s="66" t="s">
        <v>549</v>
      </c>
      <c r="B252" s="66" t="s">
        <v>550</v>
      </c>
      <c r="C252" s="66" t="s">
        <v>672</v>
      </c>
      <c r="D252" s="66" t="s">
        <v>673</v>
      </c>
      <c r="E252" s="66" t="s">
        <v>691</v>
      </c>
      <c r="F252" s="66" t="s">
        <v>1249</v>
      </c>
      <c r="G252" s="66" t="s">
        <v>692</v>
      </c>
      <c r="I252" s="67">
        <v>0</v>
      </c>
      <c r="J252" s="67">
        <v>0</v>
      </c>
      <c r="K252" s="67">
        <v>0</v>
      </c>
      <c r="L252" s="67">
        <v>0</v>
      </c>
      <c r="M252" s="67">
        <v>0</v>
      </c>
    </row>
    <row r="253" spans="1:13" x14ac:dyDescent="0.25">
      <c r="A253" s="66" t="s">
        <v>549</v>
      </c>
      <c r="B253" s="66" t="s">
        <v>550</v>
      </c>
      <c r="C253" s="66" t="s">
        <v>672</v>
      </c>
      <c r="D253" s="66" t="s">
        <v>673</v>
      </c>
      <c r="E253" s="66" t="s">
        <v>694</v>
      </c>
      <c r="F253" s="66" t="s">
        <v>1250</v>
      </c>
      <c r="G253" s="66" t="s">
        <v>695</v>
      </c>
      <c r="H253" s="66" t="s">
        <v>1402</v>
      </c>
      <c r="I253" s="67">
        <v>500</v>
      </c>
      <c r="J253" s="67">
        <v>500</v>
      </c>
      <c r="K253" s="67">
        <v>1000</v>
      </c>
      <c r="L253" s="67">
        <v>1500</v>
      </c>
      <c r="M253" s="67">
        <v>2000</v>
      </c>
    </row>
    <row r="254" spans="1:13" x14ac:dyDescent="0.25">
      <c r="A254" s="66" t="s">
        <v>549</v>
      </c>
      <c r="B254" s="66" t="s">
        <v>550</v>
      </c>
      <c r="C254" s="66" t="s">
        <v>672</v>
      </c>
      <c r="D254" s="66" t="s">
        <v>673</v>
      </c>
      <c r="E254" s="66" t="s">
        <v>697</v>
      </c>
      <c r="F254" s="66" t="s">
        <v>1251</v>
      </c>
      <c r="G254" s="66" t="s">
        <v>698</v>
      </c>
      <c r="H254" s="66" t="s">
        <v>1402</v>
      </c>
      <c r="I254" s="67">
        <v>500</v>
      </c>
      <c r="J254" s="67">
        <v>500</v>
      </c>
      <c r="K254" s="67">
        <v>1000</v>
      </c>
      <c r="L254" s="67">
        <v>1500</v>
      </c>
      <c r="M254" s="67">
        <v>2000</v>
      </c>
    </row>
    <row r="255" spans="1:13" x14ac:dyDescent="0.25">
      <c r="A255" s="66" t="s">
        <v>549</v>
      </c>
      <c r="B255" s="66" t="s">
        <v>550</v>
      </c>
      <c r="C255" s="66" t="s">
        <v>672</v>
      </c>
      <c r="D255" s="66" t="s">
        <v>673</v>
      </c>
      <c r="E255" s="66" t="s">
        <v>700</v>
      </c>
      <c r="F255" s="66" t="s">
        <v>1252</v>
      </c>
      <c r="G255" s="66" t="s">
        <v>701</v>
      </c>
      <c r="I255" s="67">
        <v>0</v>
      </c>
      <c r="J255" s="67">
        <v>0</v>
      </c>
      <c r="K255" s="67">
        <v>0</v>
      </c>
      <c r="L255" s="67">
        <v>0</v>
      </c>
      <c r="M255" s="67">
        <v>0</v>
      </c>
    </row>
    <row r="256" spans="1:13" x14ac:dyDescent="0.25">
      <c r="A256" s="66" t="s">
        <v>549</v>
      </c>
      <c r="B256" s="66" t="s">
        <v>550</v>
      </c>
      <c r="C256" s="66" t="s">
        <v>672</v>
      </c>
      <c r="D256" s="66" t="s">
        <v>673</v>
      </c>
      <c r="E256" s="66" t="s">
        <v>703</v>
      </c>
      <c r="F256" s="66" t="s">
        <v>1253</v>
      </c>
      <c r="G256" s="66" t="s">
        <v>704</v>
      </c>
      <c r="H256" s="66" t="s">
        <v>1402</v>
      </c>
      <c r="I256" s="67">
        <v>500</v>
      </c>
      <c r="J256" s="67">
        <v>500</v>
      </c>
      <c r="K256" s="67">
        <v>1000</v>
      </c>
      <c r="L256" s="67">
        <v>1500</v>
      </c>
      <c r="M256" s="67">
        <v>2000</v>
      </c>
    </row>
    <row r="257" spans="1:13" x14ac:dyDescent="0.25">
      <c r="A257" s="66" t="s">
        <v>549</v>
      </c>
      <c r="B257" s="66" t="s">
        <v>550</v>
      </c>
      <c r="C257" s="66" t="s">
        <v>672</v>
      </c>
      <c r="D257" s="66" t="s">
        <v>673</v>
      </c>
      <c r="E257" s="66" t="s">
        <v>706</v>
      </c>
      <c r="F257" s="66" t="s">
        <v>1254</v>
      </c>
      <c r="G257" s="66" t="s">
        <v>707</v>
      </c>
      <c r="I257" s="67">
        <v>0</v>
      </c>
      <c r="J257" s="67">
        <v>0</v>
      </c>
      <c r="K257" s="67">
        <v>0</v>
      </c>
      <c r="L257" s="67">
        <v>0</v>
      </c>
      <c r="M257" s="67">
        <v>0</v>
      </c>
    </row>
    <row r="258" spans="1:13" x14ac:dyDescent="0.25">
      <c r="A258" s="66" t="s">
        <v>549</v>
      </c>
      <c r="B258" s="66" t="s">
        <v>550</v>
      </c>
      <c r="C258" s="66" t="s">
        <v>672</v>
      </c>
      <c r="D258" s="66" t="s">
        <v>673</v>
      </c>
      <c r="E258" s="66" t="s">
        <v>709</v>
      </c>
      <c r="F258" s="66" t="s">
        <v>1255</v>
      </c>
      <c r="G258" s="66" t="s">
        <v>31</v>
      </c>
      <c r="I258" s="67">
        <v>0</v>
      </c>
      <c r="J258" s="67">
        <v>0</v>
      </c>
      <c r="K258" s="67">
        <v>0</v>
      </c>
      <c r="L258" s="67">
        <v>0</v>
      </c>
      <c r="M258" s="67">
        <v>0</v>
      </c>
    </row>
    <row r="259" spans="1:13" x14ac:dyDescent="0.25">
      <c r="A259" s="66" t="s">
        <v>549</v>
      </c>
      <c r="B259" s="66" t="s">
        <v>550</v>
      </c>
      <c r="C259" s="66" t="s">
        <v>672</v>
      </c>
      <c r="D259" s="66" t="s">
        <v>673</v>
      </c>
      <c r="E259" s="66" t="s">
        <v>712</v>
      </c>
      <c r="F259" s="66" t="s">
        <v>1256</v>
      </c>
      <c r="G259" s="66" t="s">
        <v>31</v>
      </c>
      <c r="I259" s="67">
        <v>0</v>
      </c>
      <c r="J259" s="67">
        <v>0</v>
      </c>
      <c r="K259" s="67">
        <v>0</v>
      </c>
      <c r="L259" s="67">
        <v>0</v>
      </c>
      <c r="M259" s="67">
        <v>0</v>
      </c>
    </row>
    <row r="260" spans="1:13" x14ac:dyDescent="0.25">
      <c r="A260" s="66" t="s">
        <v>549</v>
      </c>
      <c r="B260" s="66" t="s">
        <v>550</v>
      </c>
      <c r="C260" s="66" t="s">
        <v>672</v>
      </c>
      <c r="D260" s="66" t="s">
        <v>673</v>
      </c>
      <c r="E260" s="66" t="s">
        <v>714</v>
      </c>
      <c r="F260" s="66" t="s">
        <v>1257</v>
      </c>
      <c r="G260" s="66" t="s">
        <v>715</v>
      </c>
      <c r="I260" s="67">
        <v>0</v>
      </c>
      <c r="J260" s="67">
        <v>0</v>
      </c>
      <c r="K260" s="67">
        <v>0</v>
      </c>
      <c r="L260" s="67">
        <v>0</v>
      </c>
      <c r="M260" s="67">
        <v>0</v>
      </c>
    </row>
    <row r="261" spans="1:13" x14ac:dyDescent="0.25">
      <c r="A261" s="66" t="s">
        <v>549</v>
      </c>
      <c r="B261" s="66" t="s">
        <v>550</v>
      </c>
      <c r="C261" s="66" t="s">
        <v>672</v>
      </c>
      <c r="D261" s="66" t="s">
        <v>673</v>
      </c>
      <c r="E261" s="66" t="s">
        <v>717</v>
      </c>
      <c r="F261" s="66" t="s">
        <v>1258</v>
      </c>
      <c r="G261" s="66" t="s">
        <v>718</v>
      </c>
      <c r="I261" s="67">
        <v>0</v>
      </c>
      <c r="J261" s="67">
        <v>0</v>
      </c>
      <c r="K261" s="67">
        <v>0</v>
      </c>
      <c r="L261" s="67">
        <v>0</v>
      </c>
      <c r="M261" s="67">
        <v>0</v>
      </c>
    </row>
    <row r="262" spans="1:13" x14ac:dyDescent="0.25">
      <c r="A262" s="66" t="s">
        <v>549</v>
      </c>
      <c r="B262" s="66" t="s">
        <v>550</v>
      </c>
      <c r="C262" s="66" t="s">
        <v>672</v>
      </c>
      <c r="D262" s="66" t="s">
        <v>673</v>
      </c>
      <c r="E262" s="66" t="s">
        <v>720</v>
      </c>
      <c r="F262" s="66" t="s">
        <v>1259</v>
      </c>
      <c r="G262" s="66" t="s">
        <v>31</v>
      </c>
      <c r="I262" s="67">
        <v>0</v>
      </c>
      <c r="J262" s="67">
        <v>0</v>
      </c>
      <c r="K262" s="67">
        <v>0</v>
      </c>
      <c r="L262" s="67">
        <v>0</v>
      </c>
      <c r="M262" s="67">
        <v>0</v>
      </c>
    </row>
    <row r="263" spans="1:13" x14ac:dyDescent="0.25">
      <c r="A263" s="66" t="s">
        <v>549</v>
      </c>
      <c r="B263" s="66" t="s">
        <v>550</v>
      </c>
      <c r="C263" s="66" t="s">
        <v>672</v>
      </c>
      <c r="D263" s="66" t="s">
        <v>673</v>
      </c>
      <c r="E263" s="66" t="s">
        <v>723</v>
      </c>
      <c r="F263" s="66" t="s">
        <v>1260</v>
      </c>
      <c r="G263" s="66" t="s">
        <v>724</v>
      </c>
      <c r="I263" s="67">
        <v>0</v>
      </c>
      <c r="J263" s="67">
        <v>0</v>
      </c>
      <c r="K263" s="67">
        <v>0</v>
      </c>
      <c r="L263" s="67">
        <v>0</v>
      </c>
      <c r="M263" s="67">
        <v>0</v>
      </c>
    </row>
    <row r="264" spans="1:13" x14ac:dyDescent="0.25">
      <c r="A264" s="66" t="s">
        <v>549</v>
      </c>
      <c r="B264" s="66" t="s">
        <v>550</v>
      </c>
      <c r="C264" s="66" t="s">
        <v>672</v>
      </c>
      <c r="D264" s="66" t="s">
        <v>673</v>
      </c>
      <c r="E264" s="66" t="s">
        <v>725</v>
      </c>
      <c r="F264" s="66" t="s">
        <v>1261</v>
      </c>
      <c r="G264" s="66" t="s">
        <v>31</v>
      </c>
      <c r="I264" s="67">
        <v>0</v>
      </c>
      <c r="J264" s="67">
        <v>0</v>
      </c>
      <c r="K264" s="67">
        <v>0</v>
      </c>
      <c r="L264" s="67">
        <v>0</v>
      </c>
      <c r="M264" s="67">
        <v>0</v>
      </c>
    </row>
    <row r="265" spans="1:13" x14ac:dyDescent="0.25">
      <c r="A265" s="66" t="s">
        <v>549</v>
      </c>
      <c r="B265" s="66" t="s">
        <v>550</v>
      </c>
      <c r="C265" s="66" t="s">
        <v>672</v>
      </c>
      <c r="D265" s="66" t="s">
        <v>673</v>
      </c>
      <c r="E265" s="66" t="s">
        <v>727</v>
      </c>
      <c r="F265" s="66" t="s">
        <v>1262</v>
      </c>
      <c r="G265" s="66" t="s">
        <v>31</v>
      </c>
      <c r="I265" s="67">
        <v>0</v>
      </c>
      <c r="J265" s="67">
        <v>0</v>
      </c>
      <c r="K265" s="67">
        <v>0</v>
      </c>
      <c r="L265" s="67">
        <v>0</v>
      </c>
      <c r="M265" s="67">
        <v>0</v>
      </c>
    </row>
    <row r="266" spans="1:13" x14ac:dyDescent="0.25">
      <c r="A266" s="66" t="s">
        <v>549</v>
      </c>
      <c r="B266" s="66" t="s">
        <v>550</v>
      </c>
      <c r="C266" s="66" t="s">
        <v>672</v>
      </c>
      <c r="D266" s="66" t="s">
        <v>673</v>
      </c>
      <c r="E266" s="66" t="s">
        <v>729</v>
      </c>
      <c r="F266" s="66" t="s">
        <v>1263</v>
      </c>
      <c r="G266" s="66" t="s">
        <v>31</v>
      </c>
      <c r="I266" s="67">
        <v>0</v>
      </c>
      <c r="J266" s="67">
        <v>0</v>
      </c>
      <c r="K266" s="67">
        <v>0</v>
      </c>
      <c r="L266" s="67">
        <v>0</v>
      </c>
      <c r="M266" s="67">
        <v>0</v>
      </c>
    </row>
    <row r="267" spans="1:13" x14ac:dyDescent="0.25">
      <c r="A267" s="66" t="s">
        <v>549</v>
      </c>
      <c r="B267" s="66" t="s">
        <v>550</v>
      </c>
      <c r="C267" s="66" t="s">
        <v>672</v>
      </c>
      <c r="D267" s="66" t="s">
        <v>673</v>
      </c>
      <c r="E267" s="66" t="s">
        <v>733</v>
      </c>
      <c r="F267" s="66" t="s">
        <v>1264</v>
      </c>
      <c r="G267" s="66" t="s">
        <v>554</v>
      </c>
      <c r="I267" s="67">
        <v>0</v>
      </c>
      <c r="J267" s="67">
        <v>0</v>
      </c>
      <c r="K267" s="67">
        <v>0</v>
      </c>
      <c r="L267" s="67">
        <v>0</v>
      </c>
      <c r="M267" s="67">
        <v>0</v>
      </c>
    </row>
    <row r="268" spans="1:13" x14ac:dyDescent="0.25">
      <c r="A268" s="66" t="s">
        <v>549</v>
      </c>
      <c r="B268" s="66" t="s">
        <v>550</v>
      </c>
      <c r="C268" s="66" t="s">
        <v>672</v>
      </c>
      <c r="D268" s="66" t="s">
        <v>673</v>
      </c>
      <c r="E268" s="66" t="s">
        <v>735</v>
      </c>
      <c r="F268" s="66" t="s">
        <v>1265</v>
      </c>
      <c r="G268" s="66" t="s">
        <v>31</v>
      </c>
      <c r="I268" s="67">
        <v>0</v>
      </c>
      <c r="J268" s="67">
        <v>0</v>
      </c>
      <c r="K268" s="67">
        <v>0</v>
      </c>
      <c r="L268" s="67">
        <v>0</v>
      </c>
      <c r="M268" s="67">
        <v>0</v>
      </c>
    </row>
    <row r="269" spans="1:13" x14ac:dyDescent="0.25">
      <c r="A269" s="66" t="s">
        <v>549</v>
      </c>
      <c r="B269" s="66" t="s">
        <v>550</v>
      </c>
      <c r="C269" s="66" t="s">
        <v>672</v>
      </c>
      <c r="D269" s="66" t="s">
        <v>673</v>
      </c>
      <c r="E269" s="66" t="s">
        <v>737</v>
      </c>
      <c r="F269" s="66" t="s">
        <v>1266</v>
      </c>
      <c r="G269" s="66" t="s">
        <v>31</v>
      </c>
      <c r="I269" s="67">
        <v>0</v>
      </c>
      <c r="J269" s="67">
        <v>0</v>
      </c>
      <c r="K269" s="67">
        <v>0</v>
      </c>
      <c r="L269" s="67">
        <v>0</v>
      </c>
      <c r="M269" s="67">
        <v>0</v>
      </c>
    </row>
    <row r="270" spans="1:13" x14ac:dyDescent="0.25">
      <c r="A270" s="66" t="s">
        <v>549</v>
      </c>
      <c r="B270" s="66" t="s">
        <v>550</v>
      </c>
      <c r="C270" s="66" t="s">
        <v>672</v>
      </c>
      <c r="D270" s="66" t="s">
        <v>673</v>
      </c>
      <c r="E270" s="66" t="s">
        <v>740</v>
      </c>
      <c r="F270" s="66" t="s">
        <v>1267</v>
      </c>
      <c r="G270" s="66" t="s">
        <v>31</v>
      </c>
      <c r="I270" s="67">
        <v>0</v>
      </c>
      <c r="J270" s="67">
        <v>0</v>
      </c>
      <c r="K270" s="67">
        <v>0</v>
      </c>
      <c r="L270" s="67">
        <v>0</v>
      </c>
      <c r="M270" s="67">
        <v>0</v>
      </c>
    </row>
    <row r="271" spans="1:13" x14ac:dyDescent="0.25">
      <c r="A271" s="66" t="s">
        <v>549</v>
      </c>
      <c r="B271" s="66" t="s">
        <v>550</v>
      </c>
      <c r="C271" s="66" t="s">
        <v>672</v>
      </c>
      <c r="D271" s="66" t="s">
        <v>673</v>
      </c>
      <c r="E271" s="66" t="s">
        <v>742</v>
      </c>
      <c r="F271" s="66" t="s">
        <v>1268</v>
      </c>
      <c r="G271" s="66" t="s">
        <v>554</v>
      </c>
      <c r="I271" s="67">
        <v>0</v>
      </c>
      <c r="J271" s="67">
        <v>0</v>
      </c>
      <c r="K271" s="67">
        <v>0</v>
      </c>
      <c r="L271" s="67">
        <v>0</v>
      </c>
      <c r="M271" s="67">
        <v>0</v>
      </c>
    </row>
    <row r="272" spans="1:13" x14ac:dyDescent="0.25">
      <c r="A272" s="66" t="s">
        <v>549</v>
      </c>
      <c r="B272" s="66" t="s">
        <v>550</v>
      </c>
      <c r="C272" s="66" t="s">
        <v>672</v>
      </c>
      <c r="D272" s="66" t="s">
        <v>673</v>
      </c>
      <c r="E272" s="66" t="s">
        <v>744</v>
      </c>
      <c r="F272" s="66" t="s">
        <v>1269</v>
      </c>
      <c r="G272" s="66" t="s">
        <v>554</v>
      </c>
      <c r="I272" s="67">
        <v>0</v>
      </c>
      <c r="J272" s="67">
        <v>0</v>
      </c>
      <c r="K272" s="67">
        <v>0</v>
      </c>
      <c r="L272" s="67">
        <v>0</v>
      </c>
      <c r="M272" s="67">
        <v>0</v>
      </c>
    </row>
    <row r="273" spans="1:13" x14ac:dyDescent="0.25">
      <c r="A273" s="66" t="s">
        <v>549</v>
      </c>
      <c r="B273" s="66" t="s">
        <v>550</v>
      </c>
      <c r="C273" s="66" t="s">
        <v>672</v>
      </c>
      <c r="D273" s="66" t="s">
        <v>673</v>
      </c>
      <c r="E273" s="66" t="s">
        <v>746</v>
      </c>
      <c r="F273" s="66" t="s">
        <v>1270</v>
      </c>
      <c r="G273" s="66" t="s">
        <v>31</v>
      </c>
      <c r="I273" s="67">
        <v>0</v>
      </c>
      <c r="J273" s="67">
        <v>0</v>
      </c>
      <c r="K273" s="67">
        <v>0</v>
      </c>
      <c r="L273" s="67">
        <v>0</v>
      </c>
      <c r="M273" s="67">
        <v>0</v>
      </c>
    </row>
    <row r="274" spans="1:13" x14ac:dyDescent="0.25">
      <c r="A274" s="66" t="s">
        <v>549</v>
      </c>
      <c r="B274" s="66" t="s">
        <v>550</v>
      </c>
      <c r="C274" s="66" t="s">
        <v>672</v>
      </c>
      <c r="D274" s="66" t="s">
        <v>673</v>
      </c>
      <c r="E274" s="66" t="s">
        <v>748</v>
      </c>
      <c r="F274" s="66" t="s">
        <v>1271</v>
      </c>
      <c r="G274" s="66" t="s">
        <v>31</v>
      </c>
      <c r="I274" s="67">
        <v>0</v>
      </c>
      <c r="J274" s="67">
        <v>0</v>
      </c>
      <c r="K274" s="67">
        <v>0</v>
      </c>
      <c r="L274" s="67">
        <v>0</v>
      </c>
      <c r="M274" s="67">
        <v>0</v>
      </c>
    </row>
    <row r="275" spans="1:13" x14ac:dyDescent="0.25">
      <c r="A275" s="66" t="s">
        <v>549</v>
      </c>
      <c r="B275" s="66" t="s">
        <v>550</v>
      </c>
      <c r="C275" s="66" t="s">
        <v>672</v>
      </c>
      <c r="D275" s="66" t="s">
        <v>673</v>
      </c>
      <c r="E275" s="66" t="s">
        <v>750</v>
      </c>
      <c r="F275" s="66" t="s">
        <v>1272</v>
      </c>
      <c r="G275" s="66" t="s">
        <v>31</v>
      </c>
      <c r="I275" s="67">
        <v>0</v>
      </c>
      <c r="J275" s="67">
        <v>0</v>
      </c>
      <c r="K275" s="67">
        <v>0</v>
      </c>
      <c r="L275" s="67">
        <v>0</v>
      </c>
      <c r="M275" s="67">
        <v>0</v>
      </c>
    </row>
    <row r="276" spans="1:13" x14ac:dyDescent="0.25">
      <c r="A276" s="66" t="s">
        <v>549</v>
      </c>
      <c r="B276" s="66" t="s">
        <v>550</v>
      </c>
      <c r="C276" s="66" t="s">
        <v>672</v>
      </c>
      <c r="D276" s="66" t="s">
        <v>673</v>
      </c>
      <c r="E276" s="66" t="s">
        <v>752</v>
      </c>
      <c r="F276" s="66" t="s">
        <v>1273</v>
      </c>
      <c r="G276" s="66" t="s">
        <v>31</v>
      </c>
      <c r="I276" s="67">
        <v>0</v>
      </c>
      <c r="J276" s="67">
        <v>0</v>
      </c>
      <c r="K276" s="67">
        <v>0</v>
      </c>
      <c r="L276" s="67">
        <v>0</v>
      </c>
      <c r="M276" s="67">
        <v>0</v>
      </c>
    </row>
    <row r="277" spans="1:13" x14ac:dyDescent="0.25">
      <c r="A277" s="66" t="s">
        <v>549</v>
      </c>
      <c r="B277" s="66" t="s">
        <v>550</v>
      </c>
      <c r="C277" s="66" t="s">
        <v>672</v>
      </c>
      <c r="D277" s="66" t="s">
        <v>673</v>
      </c>
      <c r="E277" s="66" t="s">
        <v>754</v>
      </c>
      <c r="F277" s="66" t="s">
        <v>1274</v>
      </c>
      <c r="G277" s="66" t="s">
        <v>31</v>
      </c>
      <c r="I277" s="67">
        <v>0</v>
      </c>
      <c r="J277" s="67">
        <v>0</v>
      </c>
      <c r="K277" s="67">
        <v>0</v>
      </c>
      <c r="L277" s="67">
        <v>0</v>
      </c>
      <c r="M277" s="67">
        <v>0</v>
      </c>
    </row>
    <row r="278" spans="1:13" x14ac:dyDescent="0.25">
      <c r="A278" s="66" t="s">
        <v>549</v>
      </c>
      <c r="B278" s="66" t="s">
        <v>550</v>
      </c>
      <c r="C278" s="66" t="s">
        <v>672</v>
      </c>
      <c r="D278" s="66" t="s">
        <v>673</v>
      </c>
      <c r="E278" s="66" t="s">
        <v>756</v>
      </c>
      <c r="F278" s="66" t="s">
        <v>1275</v>
      </c>
      <c r="G278" s="66" t="s">
        <v>554</v>
      </c>
      <c r="I278" s="67">
        <v>0</v>
      </c>
      <c r="J278" s="67">
        <v>0</v>
      </c>
      <c r="K278" s="67">
        <v>0</v>
      </c>
      <c r="L278" s="67">
        <v>0</v>
      </c>
      <c r="M278" s="67">
        <v>0</v>
      </c>
    </row>
    <row r="279" spans="1:13" x14ac:dyDescent="0.25">
      <c r="A279" s="66" t="s">
        <v>549</v>
      </c>
      <c r="B279" s="66" t="s">
        <v>550</v>
      </c>
      <c r="C279" s="66" t="s">
        <v>672</v>
      </c>
      <c r="D279" s="66" t="s">
        <v>673</v>
      </c>
      <c r="E279" s="66" t="s">
        <v>758</v>
      </c>
      <c r="F279" s="66" t="s">
        <v>1276</v>
      </c>
      <c r="G279" s="66" t="s">
        <v>759</v>
      </c>
      <c r="I279" s="67">
        <v>0</v>
      </c>
      <c r="J279" s="67">
        <v>0</v>
      </c>
      <c r="K279" s="67">
        <v>0</v>
      </c>
      <c r="L279" s="67">
        <v>0</v>
      </c>
      <c r="M279" s="67">
        <v>0</v>
      </c>
    </row>
    <row r="280" spans="1:13" x14ac:dyDescent="0.25">
      <c r="A280" s="66" t="s">
        <v>549</v>
      </c>
      <c r="B280" s="66" t="s">
        <v>550</v>
      </c>
      <c r="C280" s="66" t="s">
        <v>672</v>
      </c>
      <c r="D280" s="66" t="s">
        <v>673</v>
      </c>
      <c r="E280" s="66" t="s">
        <v>760</v>
      </c>
      <c r="F280" s="66" t="s">
        <v>1277</v>
      </c>
      <c r="G280" s="66" t="s">
        <v>31</v>
      </c>
      <c r="I280" s="67">
        <v>0</v>
      </c>
      <c r="J280" s="67">
        <v>0</v>
      </c>
      <c r="K280" s="67">
        <v>0</v>
      </c>
      <c r="L280" s="67">
        <v>0</v>
      </c>
      <c r="M280" s="67">
        <v>0</v>
      </c>
    </row>
    <row r="281" spans="1:13" x14ac:dyDescent="0.25">
      <c r="A281" s="66" t="s">
        <v>549</v>
      </c>
      <c r="B281" s="66" t="s">
        <v>550</v>
      </c>
      <c r="C281" s="66" t="s">
        <v>672</v>
      </c>
      <c r="D281" s="66" t="s">
        <v>673</v>
      </c>
      <c r="E281" s="66" t="s">
        <v>762</v>
      </c>
      <c r="F281" s="66" t="s">
        <v>1278</v>
      </c>
      <c r="G281" s="66" t="s">
        <v>554</v>
      </c>
      <c r="I281" s="67">
        <v>0</v>
      </c>
      <c r="J281" s="67">
        <v>0</v>
      </c>
      <c r="K281" s="67">
        <v>0</v>
      </c>
      <c r="L281" s="67">
        <v>0</v>
      </c>
      <c r="M281" s="67">
        <v>0</v>
      </c>
    </row>
    <row r="282" spans="1:13" x14ac:dyDescent="0.25">
      <c r="A282" s="66" t="s">
        <v>549</v>
      </c>
      <c r="B282" s="66" t="s">
        <v>550</v>
      </c>
      <c r="C282" s="66" t="s">
        <v>672</v>
      </c>
      <c r="D282" s="66" t="s">
        <v>673</v>
      </c>
      <c r="E282" s="66" t="s">
        <v>764</v>
      </c>
      <c r="F282" s="66" t="s">
        <v>1279</v>
      </c>
      <c r="G282" s="66" t="s">
        <v>31</v>
      </c>
      <c r="I282" s="67">
        <v>0</v>
      </c>
      <c r="J282" s="67">
        <v>0</v>
      </c>
      <c r="K282" s="67">
        <v>0</v>
      </c>
      <c r="L282" s="67">
        <v>0</v>
      </c>
      <c r="M282" s="67">
        <v>0</v>
      </c>
    </row>
    <row r="283" spans="1:13" x14ac:dyDescent="0.25">
      <c r="A283" s="66" t="s">
        <v>549</v>
      </c>
      <c r="B283" s="66" t="s">
        <v>550</v>
      </c>
      <c r="C283" s="66" t="s">
        <v>672</v>
      </c>
      <c r="D283" s="66" t="s">
        <v>673</v>
      </c>
      <c r="E283" s="66" t="s">
        <v>766</v>
      </c>
      <c r="F283" s="66" t="s">
        <v>1280</v>
      </c>
      <c r="G283" s="66" t="s">
        <v>31</v>
      </c>
      <c r="I283" s="67">
        <v>0</v>
      </c>
      <c r="J283" s="67">
        <v>0</v>
      </c>
      <c r="K283" s="67">
        <v>0</v>
      </c>
      <c r="L283" s="67">
        <v>0</v>
      </c>
      <c r="M283" s="67">
        <v>0</v>
      </c>
    </row>
    <row r="284" spans="1:13" x14ac:dyDescent="0.25">
      <c r="A284" s="66" t="s">
        <v>549</v>
      </c>
      <c r="B284" s="66" t="s">
        <v>550</v>
      </c>
      <c r="C284" s="66" t="s">
        <v>672</v>
      </c>
      <c r="D284" s="66" t="s">
        <v>673</v>
      </c>
      <c r="E284" s="66" t="s">
        <v>768</v>
      </c>
      <c r="F284" s="66" t="s">
        <v>1281</v>
      </c>
      <c r="G284" s="66" t="s">
        <v>31</v>
      </c>
      <c r="I284" s="67">
        <v>0</v>
      </c>
      <c r="J284" s="67">
        <v>0</v>
      </c>
      <c r="K284" s="67">
        <v>0</v>
      </c>
      <c r="L284" s="67">
        <v>0</v>
      </c>
      <c r="M284" s="67">
        <v>0</v>
      </c>
    </row>
    <row r="285" spans="1:13" x14ac:dyDescent="0.25">
      <c r="A285" s="66" t="s">
        <v>549</v>
      </c>
      <c r="B285" s="66" t="s">
        <v>550</v>
      </c>
      <c r="C285" s="66" t="s">
        <v>627</v>
      </c>
      <c r="D285" s="66" t="s">
        <v>628</v>
      </c>
      <c r="E285" s="66" t="s">
        <v>771</v>
      </c>
      <c r="F285" s="66" t="s">
        <v>1282</v>
      </c>
      <c r="G285" s="66" t="s">
        <v>31</v>
      </c>
      <c r="H285" s="66" t="s">
        <v>1401</v>
      </c>
      <c r="I285" s="67">
        <v>0</v>
      </c>
      <c r="J285" s="67">
        <v>0</v>
      </c>
      <c r="K285" s="67">
        <v>0</v>
      </c>
      <c r="L285" s="67">
        <v>0</v>
      </c>
      <c r="M285" s="67">
        <v>0</v>
      </c>
    </row>
    <row r="286" spans="1:13" x14ac:dyDescent="0.25">
      <c r="A286" s="66" t="s">
        <v>549</v>
      </c>
      <c r="B286" s="66" t="s">
        <v>550</v>
      </c>
      <c r="C286" s="66" t="s">
        <v>672</v>
      </c>
      <c r="D286" s="66" t="s">
        <v>673</v>
      </c>
      <c r="E286" s="66" t="s">
        <v>773</v>
      </c>
      <c r="F286" s="66" t="s">
        <v>1283</v>
      </c>
      <c r="G286" s="66" t="s">
        <v>31</v>
      </c>
      <c r="I286" s="67">
        <v>0</v>
      </c>
      <c r="J286" s="67">
        <v>0</v>
      </c>
      <c r="K286" s="67">
        <v>0</v>
      </c>
      <c r="L286" s="67">
        <v>0</v>
      </c>
      <c r="M286" s="67">
        <v>0</v>
      </c>
    </row>
    <row r="287" spans="1:13" x14ac:dyDescent="0.25">
      <c r="A287" s="66" t="s">
        <v>549</v>
      </c>
      <c r="B287" s="66" t="s">
        <v>550</v>
      </c>
      <c r="C287" s="66" t="s">
        <v>627</v>
      </c>
      <c r="D287" s="66" t="s">
        <v>628</v>
      </c>
      <c r="E287" s="66" t="s">
        <v>776</v>
      </c>
      <c r="F287" s="66" t="s">
        <v>1284</v>
      </c>
      <c r="G287" s="66" t="s">
        <v>31</v>
      </c>
      <c r="I287" s="67">
        <v>0</v>
      </c>
      <c r="J287" s="67">
        <v>0</v>
      </c>
      <c r="K287" s="67">
        <v>0</v>
      </c>
      <c r="L287" s="67">
        <v>0</v>
      </c>
      <c r="M287" s="67">
        <v>0</v>
      </c>
    </row>
    <row r="288" spans="1:13" x14ac:dyDescent="0.25">
      <c r="A288" s="66" t="s">
        <v>549</v>
      </c>
      <c r="B288" s="66" t="s">
        <v>550</v>
      </c>
      <c r="C288" s="66" t="s">
        <v>672</v>
      </c>
      <c r="D288" s="66" t="s">
        <v>673</v>
      </c>
      <c r="E288" s="66" t="s">
        <v>778</v>
      </c>
      <c r="F288" s="66" t="s">
        <v>1285</v>
      </c>
      <c r="G288" s="66" t="s">
        <v>31</v>
      </c>
      <c r="I288" s="67">
        <v>0</v>
      </c>
      <c r="J288" s="67">
        <v>0</v>
      </c>
      <c r="K288" s="67">
        <v>0</v>
      </c>
      <c r="L288" s="67">
        <v>0</v>
      </c>
      <c r="M288" s="67">
        <v>0</v>
      </c>
    </row>
    <row r="289" spans="1:13" x14ac:dyDescent="0.25">
      <c r="A289" s="66" t="s">
        <v>549</v>
      </c>
      <c r="B289" s="66" t="s">
        <v>550</v>
      </c>
      <c r="C289" s="66" t="s">
        <v>672</v>
      </c>
      <c r="D289" s="66" t="s">
        <v>673</v>
      </c>
      <c r="E289" s="66" t="s">
        <v>780</v>
      </c>
      <c r="F289" s="66" t="s">
        <v>1286</v>
      </c>
      <c r="G289" s="66" t="s">
        <v>781</v>
      </c>
      <c r="I289" s="67">
        <v>0</v>
      </c>
      <c r="J289" s="67">
        <v>0</v>
      </c>
      <c r="K289" s="67">
        <v>0</v>
      </c>
      <c r="L289" s="67">
        <v>0</v>
      </c>
      <c r="M289" s="67">
        <v>0</v>
      </c>
    </row>
    <row r="290" spans="1:13" x14ac:dyDescent="0.25">
      <c r="A290" s="66" t="s">
        <v>549</v>
      </c>
      <c r="B290" s="66" t="s">
        <v>550</v>
      </c>
      <c r="C290" s="66" t="s">
        <v>672</v>
      </c>
      <c r="D290" s="66" t="s">
        <v>673</v>
      </c>
      <c r="E290" s="66" t="s">
        <v>783</v>
      </c>
      <c r="F290" s="66" t="s">
        <v>1287</v>
      </c>
      <c r="G290" s="66" t="s">
        <v>31</v>
      </c>
      <c r="I290" s="67">
        <v>0</v>
      </c>
      <c r="J290" s="67">
        <v>0</v>
      </c>
      <c r="K290" s="67">
        <v>0</v>
      </c>
      <c r="L290" s="67">
        <v>0</v>
      </c>
      <c r="M290" s="67">
        <v>0</v>
      </c>
    </row>
    <row r="291" spans="1:13" x14ac:dyDescent="0.25">
      <c r="A291" s="66" t="s">
        <v>549</v>
      </c>
      <c r="B291" s="66" t="s">
        <v>550</v>
      </c>
      <c r="C291" s="66" t="s">
        <v>672</v>
      </c>
      <c r="D291" s="66" t="s">
        <v>673</v>
      </c>
      <c r="E291" s="66" t="s">
        <v>785</v>
      </c>
      <c r="F291" s="66" t="s">
        <v>1288</v>
      </c>
      <c r="G291" s="66" t="s">
        <v>31</v>
      </c>
      <c r="I291" s="67">
        <v>0</v>
      </c>
      <c r="J291" s="67">
        <v>0</v>
      </c>
      <c r="K291" s="67">
        <v>0</v>
      </c>
      <c r="L291" s="67">
        <v>0</v>
      </c>
      <c r="M291" s="67">
        <v>0</v>
      </c>
    </row>
    <row r="292" spans="1:13" x14ac:dyDescent="0.25">
      <c r="A292" s="66" t="s">
        <v>549</v>
      </c>
      <c r="B292" s="66" t="s">
        <v>550</v>
      </c>
      <c r="C292" s="66" t="s">
        <v>672</v>
      </c>
      <c r="D292" s="66" t="s">
        <v>673</v>
      </c>
      <c r="E292" s="66" t="s">
        <v>787</v>
      </c>
      <c r="F292" s="66" t="s">
        <v>1289</v>
      </c>
      <c r="G292" s="66" t="s">
        <v>31</v>
      </c>
      <c r="I292" s="67">
        <v>0</v>
      </c>
      <c r="J292" s="67">
        <v>0</v>
      </c>
      <c r="K292" s="67">
        <v>0</v>
      </c>
      <c r="L292" s="67">
        <v>0</v>
      </c>
      <c r="M292" s="67">
        <v>0</v>
      </c>
    </row>
    <row r="293" spans="1:13" x14ac:dyDescent="0.25">
      <c r="A293" s="66" t="s">
        <v>549</v>
      </c>
      <c r="B293" s="66" t="s">
        <v>550</v>
      </c>
      <c r="C293" s="66" t="s">
        <v>672</v>
      </c>
      <c r="D293" s="66" t="s">
        <v>673</v>
      </c>
      <c r="E293" s="66" t="s">
        <v>789</v>
      </c>
      <c r="F293" s="66" t="s">
        <v>1290</v>
      </c>
      <c r="G293" s="66" t="s">
        <v>781</v>
      </c>
      <c r="I293" s="67">
        <v>0</v>
      </c>
      <c r="J293" s="67">
        <v>0</v>
      </c>
      <c r="K293" s="67">
        <v>0</v>
      </c>
      <c r="L293" s="67">
        <v>0</v>
      </c>
      <c r="M293" s="67">
        <v>0</v>
      </c>
    </row>
    <row r="294" spans="1:13" x14ac:dyDescent="0.25">
      <c r="A294" s="66" t="s">
        <v>549</v>
      </c>
      <c r="B294" s="66" t="s">
        <v>550</v>
      </c>
      <c r="C294" s="66" t="s">
        <v>672</v>
      </c>
      <c r="D294" s="66" t="s">
        <v>673</v>
      </c>
      <c r="E294" s="66" t="s">
        <v>791</v>
      </c>
      <c r="F294" s="66" t="s">
        <v>1291</v>
      </c>
      <c r="G294" s="66" t="s">
        <v>792</v>
      </c>
      <c r="H294" s="66" t="s">
        <v>1459</v>
      </c>
      <c r="I294" s="67">
        <v>200</v>
      </c>
      <c r="J294" s="67">
        <v>1200</v>
      </c>
      <c r="K294" s="67">
        <v>1400</v>
      </c>
      <c r="L294" s="67">
        <v>1600</v>
      </c>
      <c r="M294" s="67">
        <v>1800</v>
      </c>
    </row>
    <row r="295" spans="1:13" x14ac:dyDescent="0.25">
      <c r="A295" s="66" t="s">
        <v>549</v>
      </c>
      <c r="B295" s="66" t="s">
        <v>550</v>
      </c>
      <c r="C295" s="66" t="s">
        <v>672</v>
      </c>
      <c r="D295" s="66" t="s">
        <v>673</v>
      </c>
      <c r="E295" s="66" t="s">
        <v>794</v>
      </c>
      <c r="F295" s="66" t="s">
        <v>1292</v>
      </c>
      <c r="G295" s="66" t="s">
        <v>31</v>
      </c>
      <c r="I295" s="67">
        <v>0</v>
      </c>
      <c r="J295" s="67">
        <v>0</v>
      </c>
      <c r="K295" s="67">
        <v>0</v>
      </c>
      <c r="L295" s="67">
        <v>0</v>
      </c>
      <c r="M295" s="67">
        <v>0</v>
      </c>
    </row>
    <row r="296" spans="1:13" x14ac:dyDescent="0.25">
      <c r="A296" s="66" t="s">
        <v>549</v>
      </c>
      <c r="B296" s="66" t="s">
        <v>550</v>
      </c>
      <c r="C296" s="66" t="s">
        <v>672</v>
      </c>
      <c r="D296" s="66" t="s">
        <v>673</v>
      </c>
      <c r="E296" s="66" t="s">
        <v>797</v>
      </c>
      <c r="F296" s="66" t="s">
        <v>1293</v>
      </c>
      <c r="G296" s="66" t="s">
        <v>31</v>
      </c>
      <c r="I296" s="67">
        <v>0</v>
      </c>
      <c r="J296" s="67">
        <v>0</v>
      </c>
      <c r="K296" s="67">
        <v>0</v>
      </c>
      <c r="L296" s="67">
        <v>0</v>
      </c>
      <c r="M296" s="67">
        <v>0</v>
      </c>
    </row>
    <row r="297" spans="1:13" x14ac:dyDescent="0.25">
      <c r="A297" s="66" t="s">
        <v>549</v>
      </c>
      <c r="B297" s="66" t="s">
        <v>550</v>
      </c>
      <c r="C297" s="66" t="s">
        <v>672</v>
      </c>
      <c r="D297" s="66" t="s">
        <v>673</v>
      </c>
      <c r="E297" s="66" t="s">
        <v>798</v>
      </c>
      <c r="F297" s="66" t="s">
        <v>1294</v>
      </c>
      <c r="G297" s="66" t="s">
        <v>31</v>
      </c>
      <c r="I297" s="67">
        <v>0</v>
      </c>
      <c r="J297" s="67">
        <v>0</v>
      </c>
      <c r="K297" s="67">
        <v>0</v>
      </c>
      <c r="L297" s="67">
        <v>0</v>
      </c>
      <c r="M297" s="67">
        <v>0</v>
      </c>
    </row>
    <row r="298" spans="1:13" x14ac:dyDescent="0.25">
      <c r="A298" s="66" t="s">
        <v>549</v>
      </c>
      <c r="B298" s="66" t="s">
        <v>550</v>
      </c>
      <c r="C298" s="66" t="s">
        <v>672</v>
      </c>
      <c r="D298" s="66" t="s">
        <v>673</v>
      </c>
      <c r="E298" s="66" t="s">
        <v>800</v>
      </c>
      <c r="F298" s="66" t="s">
        <v>1295</v>
      </c>
      <c r="G298" s="66" t="s">
        <v>31</v>
      </c>
      <c r="I298" s="67">
        <v>0</v>
      </c>
      <c r="J298" s="67">
        <v>0</v>
      </c>
      <c r="K298" s="67">
        <v>0</v>
      </c>
      <c r="L298" s="67">
        <v>0</v>
      </c>
      <c r="M298" s="67">
        <v>0</v>
      </c>
    </row>
    <row r="299" spans="1:13" x14ac:dyDescent="0.25">
      <c r="A299" s="66" t="s">
        <v>549</v>
      </c>
      <c r="B299" s="66" t="s">
        <v>550</v>
      </c>
      <c r="C299" s="66" t="s">
        <v>672</v>
      </c>
      <c r="D299" s="66" t="s">
        <v>673</v>
      </c>
      <c r="E299" s="66" t="s">
        <v>803</v>
      </c>
      <c r="F299" s="66" t="s">
        <v>1296</v>
      </c>
      <c r="G299" s="66" t="s">
        <v>31</v>
      </c>
      <c r="I299" s="67">
        <v>0</v>
      </c>
      <c r="J299" s="67">
        <v>0</v>
      </c>
      <c r="K299" s="67">
        <v>0</v>
      </c>
      <c r="L299" s="67">
        <v>0</v>
      </c>
      <c r="M299" s="67">
        <v>0</v>
      </c>
    </row>
    <row r="300" spans="1:13" x14ac:dyDescent="0.25">
      <c r="A300" s="66" t="s">
        <v>549</v>
      </c>
      <c r="B300" s="66" t="s">
        <v>550</v>
      </c>
      <c r="C300" s="66" t="s">
        <v>627</v>
      </c>
      <c r="D300" s="66" t="s">
        <v>628</v>
      </c>
      <c r="E300" s="66" t="s">
        <v>806</v>
      </c>
      <c r="F300" s="66" t="s">
        <v>1297</v>
      </c>
      <c r="G300" s="66" t="s">
        <v>31</v>
      </c>
      <c r="H300" s="66" t="s">
        <v>1405</v>
      </c>
      <c r="I300" s="67">
        <v>0</v>
      </c>
      <c r="J300" s="67">
        <v>0</v>
      </c>
      <c r="K300" s="67">
        <v>0</v>
      </c>
      <c r="L300" s="67">
        <v>0</v>
      </c>
      <c r="M300" s="67">
        <v>0</v>
      </c>
    </row>
    <row r="301" spans="1:13" x14ac:dyDescent="0.25">
      <c r="A301" s="66" t="s">
        <v>549</v>
      </c>
      <c r="B301" s="66" t="s">
        <v>550</v>
      </c>
      <c r="C301" s="66" t="s">
        <v>672</v>
      </c>
      <c r="D301" s="66" t="s">
        <v>673</v>
      </c>
      <c r="E301" s="66" t="s">
        <v>808</v>
      </c>
      <c r="F301" s="66" t="s">
        <v>1298</v>
      </c>
      <c r="G301" s="66" t="s">
        <v>31</v>
      </c>
      <c r="I301" s="67">
        <v>0</v>
      </c>
      <c r="J301" s="67">
        <v>0</v>
      </c>
      <c r="K301" s="67">
        <v>0</v>
      </c>
      <c r="L301" s="67">
        <v>0</v>
      </c>
      <c r="M301" s="67">
        <v>0</v>
      </c>
    </row>
    <row r="302" spans="1:13" x14ac:dyDescent="0.25">
      <c r="A302" s="66" t="s">
        <v>549</v>
      </c>
      <c r="B302" s="66" t="s">
        <v>550</v>
      </c>
      <c r="C302" s="66" t="s">
        <v>644</v>
      </c>
      <c r="D302" s="66" t="s">
        <v>645</v>
      </c>
      <c r="E302" s="66" t="s">
        <v>810</v>
      </c>
      <c r="F302" s="66" t="s">
        <v>1299</v>
      </c>
      <c r="G302" s="66" t="s">
        <v>811</v>
      </c>
      <c r="I302" s="67">
        <v>0</v>
      </c>
      <c r="J302" s="67">
        <v>0</v>
      </c>
      <c r="K302" s="67">
        <v>0</v>
      </c>
      <c r="L302" s="67">
        <v>0</v>
      </c>
      <c r="M302" s="67">
        <v>0</v>
      </c>
    </row>
    <row r="303" spans="1:13" x14ac:dyDescent="0.25">
      <c r="A303" s="66" t="s">
        <v>549</v>
      </c>
      <c r="B303" s="66" t="s">
        <v>550</v>
      </c>
      <c r="C303" s="66" t="s">
        <v>644</v>
      </c>
      <c r="D303" s="66" t="s">
        <v>645</v>
      </c>
      <c r="E303" s="66" t="s">
        <v>814</v>
      </c>
      <c r="F303" s="66" t="s">
        <v>1300</v>
      </c>
      <c r="G303" s="66" t="s">
        <v>815</v>
      </c>
      <c r="I303" s="67">
        <v>0</v>
      </c>
      <c r="J303" s="67">
        <v>0</v>
      </c>
      <c r="K303" s="67">
        <v>0</v>
      </c>
      <c r="L303" s="67">
        <v>0</v>
      </c>
      <c r="M303" s="67">
        <v>0</v>
      </c>
    </row>
    <row r="304" spans="1:13" x14ac:dyDescent="0.25">
      <c r="A304" s="66" t="s">
        <v>549</v>
      </c>
      <c r="B304" s="66" t="s">
        <v>550</v>
      </c>
      <c r="C304" s="66" t="s">
        <v>817</v>
      </c>
      <c r="D304" s="66" t="s">
        <v>818</v>
      </c>
      <c r="E304" s="66" t="s">
        <v>819</v>
      </c>
      <c r="F304" s="66" t="s">
        <v>1301</v>
      </c>
      <c r="G304" s="66" t="s">
        <v>31</v>
      </c>
      <c r="I304" s="67">
        <v>0</v>
      </c>
      <c r="J304" s="67">
        <v>0</v>
      </c>
      <c r="K304" s="67">
        <v>0</v>
      </c>
      <c r="L304" s="67">
        <v>0</v>
      </c>
      <c r="M304" s="67">
        <v>0</v>
      </c>
    </row>
    <row r="305" spans="1:13" x14ac:dyDescent="0.25">
      <c r="A305" s="66" t="s">
        <v>549</v>
      </c>
      <c r="B305" s="66" t="s">
        <v>550</v>
      </c>
      <c r="C305" s="66" t="s">
        <v>644</v>
      </c>
      <c r="D305" s="66" t="s">
        <v>645</v>
      </c>
      <c r="E305" s="66" t="s">
        <v>820</v>
      </c>
      <c r="F305" s="66" t="s">
        <v>1302</v>
      </c>
      <c r="G305" s="66" t="s">
        <v>31</v>
      </c>
      <c r="H305" s="66" t="s">
        <v>1402</v>
      </c>
      <c r="I305" s="67">
        <v>5000</v>
      </c>
      <c r="J305" s="67">
        <v>5000</v>
      </c>
      <c r="K305" s="67">
        <v>6000</v>
      </c>
      <c r="L305" s="67">
        <v>6000</v>
      </c>
      <c r="M305" s="67">
        <v>7500</v>
      </c>
    </row>
    <row r="306" spans="1:13" x14ac:dyDescent="0.25">
      <c r="A306" s="66" t="s">
        <v>549</v>
      </c>
      <c r="B306" s="66" t="s">
        <v>550</v>
      </c>
      <c r="C306" s="66" t="s">
        <v>627</v>
      </c>
      <c r="D306" s="66" t="s">
        <v>628</v>
      </c>
      <c r="E306" s="66" t="s">
        <v>823</v>
      </c>
      <c r="F306" s="66" t="s">
        <v>1303</v>
      </c>
      <c r="G306" s="66" t="s">
        <v>31</v>
      </c>
      <c r="H306" s="66" t="s">
        <v>1402</v>
      </c>
      <c r="I306" s="67">
        <v>1000</v>
      </c>
      <c r="J306" s="67">
        <v>1500</v>
      </c>
      <c r="K306" s="67">
        <v>1750</v>
      </c>
      <c r="L306" s="67">
        <v>2000</v>
      </c>
      <c r="M306" s="67">
        <v>2500</v>
      </c>
    </row>
    <row r="307" spans="1:13" x14ac:dyDescent="0.25">
      <c r="A307" s="66" t="s">
        <v>549</v>
      </c>
      <c r="B307" s="66" t="s">
        <v>550</v>
      </c>
      <c r="C307" s="66" t="s">
        <v>817</v>
      </c>
      <c r="D307" s="66" t="s">
        <v>818</v>
      </c>
      <c r="E307" s="66" t="s">
        <v>826</v>
      </c>
      <c r="F307" s="66" t="s">
        <v>1304</v>
      </c>
      <c r="G307" s="66" t="s">
        <v>827</v>
      </c>
      <c r="I307" s="67">
        <v>0</v>
      </c>
      <c r="J307" s="67">
        <v>0</v>
      </c>
      <c r="K307" s="67">
        <v>0</v>
      </c>
      <c r="L307" s="67">
        <v>0</v>
      </c>
      <c r="M307" s="67">
        <v>0</v>
      </c>
    </row>
    <row r="308" spans="1:13" x14ac:dyDescent="0.25">
      <c r="A308" s="66" t="s">
        <v>549</v>
      </c>
      <c r="B308" s="66" t="s">
        <v>550</v>
      </c>
      <c r="C308" s="66" t="s">
        <v>817</v>
      </c>
      <c r="D308" s="66" t="s">
        <v>818</v>
      </c>
      <c r="E308" s="66" t="s">
        <v>829</v>
      </c>
      <c r="F308" s="66" t="s">
        <v>1305</v>
      </c>
      <c r="G308" s="66" t="s">
        <v>830</v>
      </c>
      <c r="I308" s="67">
        <v>0</v>
      </c>
      <c r="J308" s="67">
        <v>0</v>
      </c>
      <c r="K308" s="67">
        <v>0</v>
      </c>
      <c r="L308" s="67">
        <v>0</v>
      </c>
      <c r="M308" s="67">
        <v>0</v>
      </c>
    </row>
    <row r="309" spans="1:13" x14ac:dyDescent="0.25">
      <c r="A309" s="66" t="s">
        <v>549</v>
      </c>
      <c r="B309" s="66" t="s">
        <v>550</v>
      </c>
      <c r="C309" s="66" t="s">
        <v>817</v>
      </c>
      <c r="D309" s="66" t="s">
        <v>818</v>
      </c>
      <c r="E309" s="66" t="s">
        <v>832</v>
      </c>
      <c r="F309" s="66" t="s">
        <v>1306</v>
      </c>
      <c r="G309" s="66" t="s">
        <v>833</v>
      </c>
      <c r="I309" s="67">
        <v>0</v>
      </c>
      <c r="J309" s="67">
        <v>0</v>
      </c>
      <c r="K309" s="67">
        <v>0</v>
      </c>
      <c r="L309" s="67">
        <v>0</v>
      </c>
      <c r="M309" s="67">
        <v>0</v>
      </c>
    </row>
    <row r="310" spans="1:13" x14ac:dyDescent="0.25">
      <c r="A310" s="66" t="s">
        <v>549</v>
      </c>
      <c r="B310" s="66" t="s">
        <v>550</v>
      </c>
      <c r="C310" s="66" t="s">
        <v>817</v>
      </c>
      <c r="D310" s="66" t="s">
        <v>818</v>
      </c>
      <c r="E310" s="66" t="s">
        <v>835</v>
      </c>
      <c r="F310" s="66" t="s">
        <v>1307</v>
      </c>
      <c r="G310" s="66" t="s">
        <v>836</v>
      </c>
      <c r="I310" s="67">
        <v>0</v>
      </c>
      <c r="J310" s="67">
        <v>0</v>
      </c>
      <c r="K310" s="67">
        <v>0</v>
      </c>
      <c r="L310" s="67">
        <v>0</v>
      </c>
      <c r="M310" s="67">
        <v>0</v>
      </c>
    </row>
    <row r="311" spans="1:13" x14ac:dyDescent="0.25">
      <c r="A311" s="66" t="s">
        <v>549</v>
      </c>
      <c r="B311" s="66" t="s">
        <v>550</v>
      </c>
      <c r="C311" s="66" t="s">
        <v>817</v>
      </c>
      <c r="D311" s="66" t="s">
        <v>818</v>
      </c>
      <c r="E311" s="66" t="s">
        <v>838</v>
      </c>
      <c r="F311" s="66" t="s">
        <v>1308</v>
      </c>
      <c r="G311" s="66" t="s">
        <v>839</v>
      </c>
      <c r="I311" s="67">
        <v>0</v>
      </c>
      <c r="J311" s="67">
        <v>0</v>
      </c>
      <c r="K311" s="67">
        <v>0</v>
      </c>
      <c r="L311" s="67">
        <v>0</v>
      </c>
      <c r="M311" s="67">
        <v>0</v>
      </c>
    </row>
    <row r="312" spans="1:13" x14ac:dyDescent="0.25">
      <c r="A312" s="66" t="s">
        <v>549</v>
      </c>
      <c r="B312" s="66" t="s">
        <v>550</v>
      </c>
      <c r="C312" s="66" t="s">
        <v>817</v>
      </c>
      <c r="D312" s="66" t="s">
        <v>818</v>
      </c>
      <c r="E312" s="66" t="s">
        <v>841</v>
      </c>
      <c r="F312" s="66" t="s">
        <v>1309</v>
      </c>
      <c r="G312" s="66" t="s">
        <v>842</v>
      </c>
      <c r="I312" s="67">
        <v>0</v>
      </c>
      <c r="J312" s="67">
        <v>0</v>
      </c>
      <c r="K312" s="67">
        <v>0</v>
      </c>
      <c r="L312" s="67">
        <v>0</v>
      </c>
      <c r="M312" s="67">
        <v>0</v>
      </c>
    </row>
    <row r="313" spans="1:13" x14ac:dyDescent="0.25">
      <c r="A313" s="66" t="s">
        <v>549</v>
      </c>
      <c r="B313" s="66" t="s">
        <v>550</v>
      </c>
      <c r="C313" s="66" t="s">
        <v>817</v>
      </c>
      <c r="D313" s="66" t="s">
        <v>818</v>
      </c>
      <c r="E313" s="66" t="s">
        <v>844</v>
      </c>
      <c r="F313" s="66" t="s">
        <v>1310</v>
      </c>
      <c r="G313" s="66" t="s">
        <v>845</v>
      </c>
      <c r="I313" s="67">
        <v>0</v>
      </c>
      <c r="J313" s="67">
        <v>0</v>
      </c>
      <c r="K313" s="67">
        <v>0</v>
      </c>
      <c r="L313" s="67">
        <v>0</v>
      </c>
      <c r="M313" s="67">
        <v>0</v>
      </c>
    </row>
    <row r="314" spans="1:13" x14ac:dyDescent="0.25">
      <c r="A314" s="66" t="s">
        <v>549</v>
      </c>
      <c r="B314" s="66" t="s">
        <v>550</v>
      </c>
      <c r="C314" s="66" t="s">
        <v>644</v>
      </c>
      <c r="D314" s="66" t="s">
        <v>645</v>
      </c>
      <c r="E314" s="66" t="s">
        <v>847</v>
      </c>
      <c r="F314" s="66" t="s">
        <v>1311</v>
      </c>
      <c r="G314" s="66" t="s">
        <v>848</v>
      </c>
      <c r="I314" s="67">
        <v>0</v>
      </c>
      <c r="J314" s="67">
        <v>0</v>
      </c>
      <c r="K314" s="67">
        <v>0</v>
      </c>
      <c r="L314" s="67">
        <v>0</v>
      </c>
      <c r="M314" s="67">
        <v>0</v>
      </c>
    </row>
    <row r="315" spans="1:13" x14ac:dyDescent="0.25">
      <c r="A315" s="66" t="s">
        <v>549</v>
      </c>
      <c r="B315" s="66" t="s">
        <v>550</v>
      </c>
      <c r="C315" s="66" t="s">
        <v>644</v>
      </c>
      <c r="D315" s="66" t="s">
        <v>645</v>
      </c>
      <c r="E315" s="66" t="s">
        <v>850</v>
      </c>
      <c r="F315" s="66" t="s">
        <v>1312</v>
      </c>
      <c r="G315" s="66" t="s">
        <v>851</v>
      </c>
      <c r="I315" s="67">
        <v>0</v>
      </c>
      <c r="J315" s="67">
        <v>0</v>
      </c>
      <c r="K315" s="67">
        <v>0</v>
      </c>
      <c r="L315" s="67">
        <v>0</v>
      </c>
      <c r="M315" s="67">
        <v>0</v>
      </c>
    </row>
    <row r="316" spans="1:13" x14ac:dyDescent="0.25">
      <c r="A316" s="66" t="s">
        <v>549</v>
      </c>
      <c r="B316" s="66" t="s">
        <v>550</v>
      </c>
      <c r="C316" s="66" t="s">
        <v>627</v>
      </c>
      <c r="D316" s="66" t="s">
        <v>628</v>
      </c>
      <c r="E316" s="66" t="s">
        <v>852</v>
      </c>
      <c r="F316" s="66" t="s">
        <v>1313</v>
      </c>
      <c r="G316" s="66" t="s">
        <v>853</v>
      </c>
      <c r="I316" s="67">
        <v>0</v>
      </c>
      <c r="J316" s="67">
        <v>0</v>
      </c>
      <c r="K316" s="67">
        <v>0</v>
      </c>
      <c r="L316" s="67">
        <v>0</v>
      </c>
      <c r="M316" s="67">
        <v>0</v>
      </c>
    </row>
    <row r="317" spans="1:13" x14ac:dyDescent="0.25">
      <c r="A317" s="66" t="s">
        <v>549</v>
      </c>
      <c r="B317" s="66" t="s">
        <v>550</v>
      </c>
      <c r="C317" s="66" t="s">
        <v>817</v>
      </c>
      <c r="D317" s="66" t="s">
        <v>818</v>
      </c>
      <c r="E317" s="66" t="s">
        <v>855</v>
      </c>
      <c r="F317" s="66" t="s">
        <v>1314</v>
      </c>
      <c r="G317" s="66" t="s">
        <v>856</v>
      </c>
      <c r="I317" s="67">
        <v>0</v>
      </c>
      <c r="J317" s="67">
        <v>0</v>
      </c>
      <c r="K317" s="67">
        <v>0</v>
      </c>
      <c r="L317" s="67">
        <v>0</v>
      </c>
      <c r="M317" s="67">
        <v>0</v>
      </c>
    </row>
    <row r="318" spans="1:13" x14ac:dyDescent="0.25">
      <c r="A318" s="66" t="s">
        <v>549</v>
      </c>
      <c r="B318" s="66" t="s">
        <v>550</v>
      </c>
      <c r="C318" s="66" t="s">
        <v>817</v>
      </c>
      <c r="D318" s="66" t="s">
        <v>818</v>
      </c>
      <c r="E318" s="66" t="s">
        <v>858</v>
      </c>
      <c r="F318" s="66" t="s">
        <v>1315</v>
      </c>
      <c r="G318" s="66" t="s">
        <v>859</v>
      </c>
      <c r="I318" s="67">
        <v>0</v>
      </c>
      <c r="J318" s="67">
        <v>0</v>
      </c>
      <c r="K318" s="67">
        <v>0</v>
      </c>
      <c r="L318" s="67">
        <v>0</v>
      </c>
      <c r="M318" s="67">
        <v>0</v>
      </c>
    </row>
    <row r="319" spans="1:13" x14ac:dyDescent="0.25">
      <c r="A319" s="66" t="s">
        <v>549</v>
      </c>
      <c r="B319" s="66" t="s">
        <v>550</v>
      </c>
      <c r="C319" s="66" t="s">
        <v>672</v>
      </c>
      <c r="D319" s="66" t="s">
        <v>673</v>
      </c>
      <c r="E319" s="66" t="s">
        <v>862</v>
      </c>
      <c r="F319" s="66" t="s">
        <v>1316</v>
      </c>
      <c r="G319" s="66" t="s">
        <v>31</v>
      </c>
      <c r="H319" s="66" t="s">
        <v>1417</v>
      </c>
      <c r="I319" s="67">
        <v>40000</v>
      </c>
      <c r="J319" s="67">
        <v>45000</v>
      </c>
      <c r="K319" s="67">
        <v>50000</v>
      </c>
      <c r="L319" s="67">
        <v>55000</v>
      </c>
      <c r="M319" s="67">
        <v>60000</v>
      </c>
    </row>
    <row r="320" spans="1:13" x14ac:dyDescent="0.25">
      <c r="A320" s="66" t="s">
        <v>549</v>
      </c>
      <c r="B320" s="66" t="s">
        <v>550</v>
      </c>
      <c r="C320" s="66" t="s">
        <v>865</v>
      </c>
      <c r="D320" s="66" t="s">
        <v>866</v>
      </c>
      <c r="E320" s="66" t="s">
        <v>867</v>
      </c>
      <c r="F320" s="66" t="s">
        <v>1317</v>
      </c>
      <c r="G320" s="66" t="s">
        <v>31</v>
      </c>
      <c r="I320" s="67">
        <v>0</v>
      </c>
      <c r="J320" s="67">
        <v>0</v>
      </c>
      <c r="K320" s="67">
        <v>0</v>
      </c>
      <c r="L320" s="67">
        <v>0</v>
      </c>
      <c r="M320" s="67">
        <v>0</v>
      </c>
    </row>
    <row r="321" spans="1:13" x14ac:dyDescent="0.25">
      <c r="A321" s="66" t="s">
        <v>549</v>
      </c>
      <c r="B321" s="66" t="s">
        <v>550</v>
      </c>
      <c r="C321" s="66" t="s">
        <v>865</v>
      </c>
      <c r="D321" s="66" t="s">
        <v>866</v>
      </c>
      <c r="E321" s="66" t="s">
        <v>869</v>
      </c>
      <c r="F321" s="66" t="s">
        <v>1318</v>
      </c>
      <c r="G321" s="66" t="s">
        <v>554</v>
      </c>
      <c r="I321" s="67">
        <v>0</v>
      </c>
      <c r="J321" s="67">
        <v>0</v>
      </c>
      <c r="K321" s="67">
        <v>0</v>
      </c>
      <c r="L321" s="67">
        <v>0</v>
      </c>
      <c r="M321" s="67">
        <v>0</v>
      </c>
    </row>
    <row r="322" spans="1:13" x14ac:dyDescent="0.25">
      <c r="A322" s="66" t="s">
        <v>549</v>
      </c>
      <c r="B322" s="66" t="s">
        <v>550</v>
      </c>
      <c r="C322" s="66" t="s">
        <v>672</v>
      </c>
      <c r="D322" s="66" t="s">
        <v>673</v>
      </c>
      <c r="E322" s="66" t="s">
        <v>872</v>
      </c>
      <c r="F322" s="66" t="s">
        <v>1319</v>
      </c>
      <c r="G322" s="66" t="s">
        <v>31</v>
      </c>
      <c r="I322" s="67">
        <v>0</v>
      </c>
      <c r="J322" s="67">
        <v>0</v>
      </c>
      <c r="K322" s="67">
        <v>0</v>
      </c>
      <c r="L322" s="67">
        <v>0</v>
      </c>
      <c r="M322" s="67">
        <v>0</v>
      </c>
    </row>
    <row r="323" spans="1:13" x14ac:dyDescent="0.25">
      <c r="A323" s="66" t="s">
        <v>549</v>
      </c>
      <c r="B323" s="66" t="s">
        <v>550</v>
      </c>
      <c r="C323" s="66" t="s">
        <v>865</v>
      </c>
      <c r="D323" s="66" t="s">
        <v>866</v>
      </c>
      <c r="E323" s="66" t="s">
        <v>874</v>
      </c>
      <c r="F323" s="66" t="s">
        <v>1320</v>
      </c>
      <c r="G323" s="66" t="s">
        <v>31</v>
      </c>
      <c r="I323" s="67">
        <v>0</v>
      </c>
      <c r="J323" s="67">
        <v>0</v>
      </c>
      <c r="K323" s="67">
        <v>0</v>
      </c>
      <c r="L323" s="67">
        <v>0</v>
      </c>
      <c r="M323" s="67">
        <v>0</v>
      </c>
    </row>
    <row r="324" spans="1:13" x14ac:dyDescent="0.25">
      <c r="A324" s="66" t="s">
        <v>549</v>
      </c>
      <c r="B324" s="66" t="s">
        <v>550</v>
      </c>
      <c r="C324" s="66" t="s">
        <v>865</v>
      </c>
      <c r="D324" s="66" t="s">
        <v>866</v>
      </c>
      <c r="E324" s="66" t="s">
        <v>876</v>
      </c>
      <c r="F324" s="66" t="s">
        <v>1321</v>
      </c>
      <c r="G324" s="66" t="s">
        <v>372</v>
      </c>
      <c r="H324" s="66" t="s">
        <v>1442</v>
      </c>
      <c r="I324" s="67">
        <v>0</v>
      </c>
      <c r="J324" s="67">
        <v>0</v>
      </c>
      <c r="K324" s="67">
        <v>0</v>
      </c>
      <c r="L324" s="67">
        <v>0</v>
      </c>
      <c r="M324" s="67">
        <v>0</v>
      </c>
    </row>
    <row r="325" spans="1:13" x14ac:dyDescent="0.25">
      <c r="A325" s="66" t="s">
        <v>549</v>
      </c>
      <c r="B325" s="66" t="s">
        <v>550</v>
      </c>
      <c r="C325" s="66" t="s">
        <v>672</v>
      </c>
      <c r="D325" s="66" t="s">
        <v>673</v>
      </c>
      <c r="E325" s="66" t="s">
        <v>878</v>
      </c>
      <c r="F325" s="66" t="s">
        <v>1322</v>
      </c>
      <c r="G325" s="66" t="s">
        <v>372</v>
      </c>
      <c r="H325" s="66" t="s">
        <v>1442</v>
      </c>
      <c r="I325" s="67">
        <v>0</v>
      </c>
      <c r="J325" s="67">
        <v>0</v>
      </c>
      <c r="K325" s="67">
        <v>0</v>
      </c>
      <c r="L325" s="67">
        <v>0</v>
      </c>
      <c r="M325" s="67">
        <v>0</v>
      </c>
    </row>
    <row r="326" spans="1:13" x14ac:dyDescent="0.25">
      <c r="A326" s="66" t="s">
        <v>549</v>
      </c>
      <c r="B326" s="66" t="s">
        <v>550</v>
      </c>
      <c r="C326" s="66" t="s">
        <v>672</v>
      </c>
      <c r="D326" s="66" t="s">
        <v>673</v>
      </c>
      <c r="E326" s="66" t="s">
        <v>880</v>
      </c>
      <c r="F326" s="66" t="s">
        <v>1323</v>
      </c>
      <c r="G326" s="66" t="s">
        <v>31</v>
      </c>
      <c r="H326" s="66" t="s">
        <v>1442</v>
      </c>
      <c r="I326" s="67">
        <v>0</v>
      </c>
      <c r="J326" s="67">
        <v>0</v>
      </c>
      <c r="K326" s="67">
        <v>0</v>
      </c>
      <c r="L326" s="67">
        <v>0</v>
      </c>
      <c r="M326" s="67">
        <v>0</v>
      </c>
    </row>
    <row r="327" spans="1:13" x14ac:dyDescent="0.25">
      <c r="A327" s="66" t="s">
        <v>549</v>
      </c>
      <c r="B327" s="66" t="s">
        <v>550</v>
      </c>
      <c r="C327" s="66" t="s">
        <v>865</v>
      </c>
      <c r="D327" s="66" t="s">
        <v>866</v>
      </c>
      <c r="E327" s="66" t="s">
        <v>882</v>
      </c>
      <c r="F327" s="66" t="s">
        <v>1324</v>
      </c>
      <c r="G327" s="66" t="s">
        <v>372</v>
      </c>
      <c r="H327" s="66" t="s">
        <v>1442</v>
      </c>
      <c r="I327" s="67">
        <v>0</v>
      </c>
      <c r="J327" s="67">
        <v>0</v>
      </c>
      <c r="K327" s="67">
        <v>0</v>
      </c>
      <c r="L327" s="67">
        <v>0</v>
      </c>
      <c r="M327" s="67">
        <v>0</v>
      </c>
    </row>
    <row r="328" spans="1:13" x14ac:dyDescent="0.25">
      <c r="A328" s="66" t="s">
        <v>549</v>
      </c>
      <c r="B328" s="66" t="s">
        <v>550</v>
      </c>
      <c r="C328" s="66" t="s">
        <v>865</v>
      </c>
      <c r="D328" s="66" t="s">
        <v>866</v>
      </c>
      <c r="E328" s="66" t="s">
        <v>884</v>
      </c>
      <c r="F328" s="66" t="s">
        <v>1325</v>
      </c>
      <c r="G328" s="66" t="s">
        <v>372</v>
      </c>
      <c r="H328" s="66" t="s">
        <v>1442</v>
      </c>
      <c r="I328" s="67">
        <v>0</v>
      </c>
      <c r="J328" s="67">
        <v>0</v>
      </c>
      <c r="K328" s="67">
        <v>0</v>
      </c>
      <c r="L328" s="67">
        <v>0</v>
      </c>
      <c r="M328" s="67">
        <v>0</v>
      </c>
    </row>
    <row r="329" spans="1:13" x14ac:dyDescent="0.25">
      <c r="A329" s="66" t="s">
        <v>549</v>
      </c>
      <c r="B329" s="66" t="s">
        <v>550</v>
      </c>
      <c r="C329" s="66" t="s">
        <v>672</v>
      </c>
      <c r="D329" s="66" t="s">
        <v>673</v>
      </c>
      <c r="E329" s="66" t="s">
        <v>886</v>
      </c>
      <c r="F329" s="66" t="s">
        <v>1326</v>
      </c>
      <c r="G329" s="66" t="s">
        <v>31</v>
      </c>
      <c r="H329" s="66" t="s">
        <v>1442</v>
      </c>
      <c r="I329" s="67">
        <v>0</v>
      </c>
      <c r="J329" s="67">
        <v>0</v>
      </c>
      <c r="K329" s="67">
        <v>0</v>
      </c>
      <c r="L329" s="67">
        <v>0</v>
      </c>
      <c r="M329" s="67">
        <v>0</v>
      </c>
    </row>
    <row r="330" spans="1:13" x14ac:dyDescent="0.25">
      <c r="A330" s="66" t="s">
        <v>549</v>
      </c>
      <c r="B330" s="66" t="s">
        <v>550</v>
      </c>
      <c r="C330" s="66" t="s">
        <v>672</v>
      </c>
      <c r="D330" s="66" t="s">
        <v>673</v>
      </c>
      <c r="E330" s="66" t="s">
        <v>888</v>
      </c>
      <c r="F330" s="66" t="s">
        <v>1327</v>
      </c>
      <c r="G330" s="66" t="s">
        <v>31</v>
      </c>
      <c r="H330" s="66" t="s">
        <v>1442</v>
      </c>
      <c r="I330" s="67">
        <v>0</v>
      </c>
      <c r="J330" s="67">
        <v>0</v>
      </c>
      <c r="K330" s="67">
        <v>0</v>
      </c>
      <c r="L330" s="67">
        <v>0</v>
      </c>
      <c r="M330" s="67">
        <v>0</v>
      </c>
    </row>
    <row r="331" spans="1:13" x14ac:dyDescent="0.25">
      <c r="A331" s="66" t="s">
        <v>549</v>
      </c>
      <c r="B331" s="66" t="s">
        <v>550</v>
      </c>
      <c r="C331" s="66" t="s">
        <v>627</v>
      </c>
      <c r="D331" s="66" t="s">
        <v>628</v>
      </c>
      <c r="E331" s="66" t="s">
        <v>890</v>
      </c>
      <c r="F331" s="66" t="s">
        <v>1328</v>
      </c>
      <c r="G331" s="66" t="s">
        <v>891</v>
      </c>
      <c r="H331" s="66" t="s">
        <v>1442</v>
      </c>
      <c r="I331" s="67">
        <v>0</v>
      </c>
      <c r="J331" s="67">
        <v>0</v>
      </c>
      <c r="K331" s="67">
        <v>0</v>
      </c>
      <c r="L331" s="67">
        <v>0</v>
      </c>
      <c r="M331" s="67">
        <v>0</v>
      </c>
    </row>
    <row r="332" spans="1:13" x14ac:dyDescent="0.25">
      <c r="A332" s="66" t="s">
        <v>549</v>
      </c>
      <c r="B332" s="66" t="s">
        <v>550</v>
      </c>
      <c r="C332" s="66" t="s">
        <v>627</v>
      </c>
      <c r="D332" s="66" t="s">
        <v>628</v>
      </c>
      <c r="E332" s="66" t="s">
        <v>893</v>
      </c>
      <c r="F332" s="66" t="s">
        <v>1329</v>
      </c>
      <c r="G332" s="66" t="s">
        <v>894</v>
      </c>
      <c r="H332" s="66" t="s">
        <v>1442</v>
      </c>
      <c r="I332" s="67">
        <v>0</v>
      </c>
      <c r="J332" s="67">
        <v>0</v>
      </c>
      <c r="K332" s="67">
        <v>0</v>
      </c>
      <c r="L332" s="67">
        <v>0</v>
      </c>
      <c r="M332" s="67">
        <v>0</v>
      </c>
    </row>
    <row r="333" spans="1:13" x14ac:dyDescent="0.25">
      <c r="A333" s="66" t="s">
        <v>549</v>
      </c>
      <c r="B333" s="66" t="s">
        <v>550</v>
      </c>
      <c r="C333" s="66" t="s">
        <v>627</v>
      </c>
      <c r="D333" s="66" t="s">
        <v>628</v>
      </c>
      <c r="E333" s="66" t="s">
        <v>896</v>
      </c>
      <c r="F333" s="66" t="s">
        <v>1330</v>
      </c>
      <c r="G333" s="66" t="s">
        <v>897</v>
      </c>
      <c r="H333" s="66" t="s">
        <v>1442</v>
      </c>
      <c r="I333" s="67">
        <v>0</v>
      </c>
      <c r="J333" s="67">
        <v>0</v>
      </c>
      <c r="K333" s="67">
        <v>0</v>
      </c>
      <c r="L333" s="67">
        <v>0</v>
      </c>
      <c r="M333" s="67">
        <v>0</v>
      </c>
    </row>
    <row r="334" spans="1:13" x14ac:dyDescent="0.25">
      <c r="A334" s="66" t="s">
        <v>549</v>
      </c>
      <c r="B334" s="66" t="s">
        <v>550</v>
      </c>
      <c r="C334" s="66" t="s">
        <v>551</v>
      </c>
      <c r="D334" s="66" t="s">
        <v>552</v>
      </c>
      <c r="E334" s="66" t="s">
        <v>899</v>
      </c>
      <c r="F334" s="66" t="s">
        <v>1331</v>
      </c>
      <c r="G334" s="66" t="s">
        <v>891</v>
      </c>
      <c r="H334" s="66" t="s">
        <v>1442</v>
      </c>
      <c r="I334" s="67">
        <v>0</v>
      </c>
      <c r="J334" s="67">
        <v>0</v>
      </c>
      <c r="K334" s="67">
        <v>0</v>
      </c>
      <c r="L334" s="67">
        <v>0</v>
      </c>
      <c r="M334" s="67">
        <v>0</v>
      </c>
    </row>
    <row r="335" spans="1:13" x14ac:dyDescent="0.25">
      <c r="A335" s="66" t="s">
        <v>549</v>
      </c>
      <c r="B335" s="66" t="s">
        <v>550</v>
      </c>
      <c r="C335" s="66" t="s">
        <v>551</v>
      </c>
      <c r="D335" s="66" t="s">
        <v>552</v>
      </c>
      <c r="E335" s="66" t="s">
        <v>901</v>
      </c>
      <c r="F335" s="66" t="s">
        <v>1332</v>
      </c>
      <c r="G335" s="66" t="s">
        <v>891</v>
      </c>
      <c r="H335" s="66" t="s">
        <v>1442</v>
      </c>
      <c r="I335" s="67">
        <v>0</v>
      </c>
      <c r="J335" s="67">
        <v>0</v>
      </c>
      <c r="K335" s="67">
        <v>0</v>
      </c>
      <c r="L335" s="67">
        <v>0</v>
      </c>
      <c r="M335" s="67">
        <v>0</v>
      </c>
    </row>
    <row r="336" spans="1:13" x14ac:dyDescent="0.25">
      <c r="A336" s="66" t="s">
        <v>549</v>
      </c>
      <c r="B336" s="66" t="s">
        <v>550</v>
      </c>
      <c r="C336" s="66" t="s">
        <v>627</v>
      </c>
      <c r="D336" s="66" t="s">
        <v>628</v>
      </c>
      <c r="E336" s="66" t="s">
        <v>903</v>
      </c>
      <c r="F336" s="66" t="s">
        <v>1333</v>
      </c>
      <c r="G336" s="66" t="s">
        <v>31</v>
      </c>
      <c r="H336" s="66" t="s">
        <v>1442</v>
      </c>
      <c r="I336" s="67">
        <v>0</v>
      </c>
      <c r="J336" s="67">
        <v>0</v>
      </c>
      <c r="K336" s="67">
        <v>0</v>
      </c>
      <c r="L336" s="67">
        <v>0</v>
      </c>
      <c r="M336" s="67">
        <v>0</v>
      </c>
    </row>
    <row r="337" spans="1:13" x14ac:dyDescent="0.25">
      <c r="A337" s="66" t="s">
        <v>549</v>
      </c>
      <c r="B337" s="66" t="s">
        <v>550</v>
      </c>
      <c r="C337" s="66" t="s">
        <v>627</v>
      </c>
      <c r="D337" s="66" t="s">
        <v>628</v>
      </c>
      <c r="E337" s="66" t="s">
        <v>905</v>
      </c>
      <c r="F337" s="66" t="s">
        <v>1334</v>
      </c>
      <c r="G337" s="66" t="s">
        <v>554</v>
      </c>
      <c r="H337" s="66" t="s">
        <v>1442</v>
      </c>
      <c r="I337" s="67">
        <v>0</v>
      </c>
      <c r="J337" s="67">
        <v>0</v>
      </c>
      <c r="K337" s="67">
        <v>0</v>
      </c>
      <c r="L337" s="67">
        <v>0</v>
      </c>
      <c r="M337" s="67">
        <v>0</v>
      </c>
    </row>
    <row r="338" spans="1:13" x14ac:dyDescent="0.25">
      <c r="A338" s="66" t="s">
        <v>549</v>
      </c>
      <c r="B338" s="66" t="s">
        <v>550</v>
      </c>
      <c r="C338" s="66" t="s">
        <v>627</v>
      </c>
      <c r="D338" s="66" t="s">
        <v>628</v>
      </c>
      <c r="E338" s="66" t="s">
        <v>906</v>
      </c>
      <c r="F338" s="66" t="s">
        <v>1335</v>
      </c>
      <c r="G338" s="66" t="s">
        <v>891</v>
      </c>
      <c r="H338" s="66" t="s">
        <v>1442</v>
      </c>
      <c r="I338" s="67">
        <v>0</v>
      </c>
      <c r="J338" s="67">
        <v>0</v>
      </c>
      <c r="K338" s="67">
        <v>0</v>
      </c>
      <c r="L338" s="67">
        <v>0</v>
      </c>
      <c r="M338" s="67">
        <v>0</v>
      </c>
    </row>
    <row r="339" spans="1:13" x14ac:dyDescent="0.25">
      <c r="A339" s="66" t="s">
        <v>549</v>
      </c>
      <c r="B339" s="66" t="s">
        <v>550</v>
      </c>
      <c r="C339" s="66" t="s">
        <v>644</v>
      </c>
      <c r="D339" s="66" t="s">
        <v>645</v>
      </c>
      <c r="E339" s="66" t="s">
        <v>908</v>
      </c>
      <c r="F339" s="66" t="s">
        <v>1336</v>
      </c>
      <c r="G339" s="66" t="s">
        <v>31</v>
      </c>
      <c r="H339" s="66" t="s">
        <v>1442</v>
      </c>
      <c r="I339" s="67">
        <v>0</v>
      </c>
      <c r="J339" s="67">
        <v>0</v>
      </c>
      <c r="K339" s="67">
        <v>0</v>
      </c>
      <c r="L339" s="67">
        <v>0</v>
      </c>
      <c r="M339" s="67">
        <v>0</v>
      </c>
    </row>
    <row r="340" spans="1:13" x14ac:dyDescent="0.25">
      <c r="A340" s="66" t="s">
        <v>549</v>
      </c>
      <c r="B340" s="66" t="s">
        <v>550</v>
      </c>
      <c r="C340" s="66" t="s">
        <v>627</v>
      </c>
      <c r="D340" s="66" t="s">
        <v>628</v>
      </c>
      <c r="E340" s="66" t="s">
        <v>910</v>
      </c>
      <c r="F340" s="66" t="s">
        <v>1337</v>
      </c>
      <c r="G340" s="66" t="s">
        <v>149</v>
      </c>
      <c r="H340" s="66" t="s">
        <v>1442</v>
      </c>
      <c r="I340" s="67">
        <v>0</v>
      </c>
      <c r="J340" s="67">
        <v>0</v>
      </c>
      <c r="K340" s="67">
        <v>0</v>
      </c>
      <c r="L340" s="67">
        <v>0</v>
      </c>
      <c r="M340" s="67">
        <v>0</v>
      </c>
    </row>
    <row r="341" spans="1:13" x14ac:dyDescent="0.25">
      <c r="A341" s="66" t="s">
        <v>549</v>
      </c>
      <c r="B341" s="66" t="s">
        <v>550</v>
      </c>
      <c r="C341" s="66" t="s">
        <v>551</v>
      </c>
      <c r="D341" s="66" t="s">
        <v>552</v>
      </c>
      <c r="E341" s="66" t="s">
        <v>913</v>
      </c>
      <c r="F341" s="66" t="s">
        <v>1338</v>
      </c>
      <c r="G341" s="66" t="s">
        <v>31</v>
      </c>
      <c r="H341" s="66" t="s">
        <v>1442</v>
      </c>
      <c r="I341" s="67">
        <v>0</v>
      </c>
      <c r="J341" s="67">
        <v>0</v>
      </c>
      <c r="K341" s="67">
        <v>0</v>
      </c>
      <c r="L341" s="67">
        <v>0</v>
      </c>
      <c r="M341" s="67">
        <v>0</v>
      </c>
    </row>
    <row r="342" spans="1:13" x14ac:dyDescent="0.25">
      <c r="A342" s="66" t="s">
        <v>549</v>
      </c>
      <c r="B342" s="66" t="s">
        <v>550</v>
      </c>
      <c r="C342" s="66" t="s">
        <v>627</v>
      </c>
      <c r="D342" s="66" t="s">
        <v>628</v>
      </c>
      <c r="E342" s="66" t="s">
        <v>915</v>
      </c>
      <c r="F342" s="66" t="s">
        <v>1339</v>
      </c>
      <c r="G342" s="66" t="s">
        <v>31</v>
      </c>
      <c r="H342" s="66" t="s">
        <v>1442</v>
      </c>
      <c r="I342" s="67">
        <v>0</v>
      </c>
      <c r="J342" s="67">
        <v>0</v>
      </c>
      <c r="K342" s="67">
        <v>0</v>
      </c>
      <c r="L342" s="67">
        <v>0</v>
      </c>
      <c r="M342" s="67">
        <v>0</v>
      </c>
    </row>
    <row r="343" spans="1:13" x14ac:dyDescent="0.25">
      <c r="A343" s="66" t="s">
        <v>549</v>
      </c>
      <c r="B343" s="66" t="s">
        <v>550</v>
      </c>
      <c r="C343" s="66" t="s">
        <v>627</v>
      </c>
      <c r="D343" s="66" t="s">
        <v>628</v>
      </c>
      <c r="E343" s="66" t="s">
        <v>916</v>
      </c>
      <c r="F343" s="66" t="s">
        <v>1340</v>
      </c>
      <c r="G343" s="66" t="s">
        <v>917</v>
      </c>
      <c r="H343" s="66" t="s">
        <v>1442</v>
      </c>
      <c r="I343" s="67">
        <v>0</v>
      </c>
      <c r="J343" s="67">
        <v>0</v>
      </c>
      <c r="K343" s="67">
        <v>0</v>
      </c>
      <c r="L343" s="67">
        <v>0</v>
      </c>
      <c r="M343" s="67">
        <v>0</v>
      </c>
    </row>
    <row r="344" spans="1:13" x14ac:dyDescent="0.25">
      <c r="A344" s="66" t="s">
        <v>549</v>
      </c>
      <c r="B344" s="66" t="s">
        <v>550</v>
      </c>
      <c r="C344" s="66" t="s">
        <v>627</v>
      </c>
      <c r="D344" s="66" t="s">
        <v>628</v>
      </c>
      <c r="E344" s="66" t="s">
        <v>919</v>
      </c>
      <c r="F344" s="66" t="s">
        <v>1341</v>
      </c>
      <c r="G344" s="66" t="s">
        <v>554</v>
      </c>
      <c r="H344" s="66" t="s">
        <v>1442</v>
      </c>
      <c r="I344" s="67">
        <v>0</v>
      </c>
      <c r="J344" s="67">
        <v>0</v>
      </c>
      <c r="K344" s="67">
        <v>0</v>
      </c>
      <c r="L344" s="67">
        <v>0</v>
      </c>
      <c r="M344" s="67">
        <v>0</v>
      </c>
    </row>
    <row r="345" spans="1:13" x14ac:dyDescent="0.25">
      <c r="A345" s="66" t="s">
        <v>549</v>
      </c>
      <c r="B345" s="66" t="s">
        <v>550</v>
      </c>
      <c r="C345" s="66" t="s">
        <v>644</v>
      </c>
      <c r="D345" s="66" t="s">
        <v>645</v>
      </c>
      <c r="E345" s="66" t="s">
        <v>921</v>
      </c>
      <c r="F345" s="66" t="s">
        <v>1342</v>
      </c>
      <c r="G345" s="66" t="s">
        <v>922</v>
      </c>
      <c r="H345" s="66" t="s">
        <v>1442</v>
      </c>
      <c r="I345" s="67">
        <v>6000</v>
      </c>
      <c r="J345" s="67">
        <v>7500</v>
      </c>
      <c r="K345" s="67">
        <v>9000</v>
      </c>
      <c r="L345" s="67">
        <v>10000</v>
      </c>
      <c r="M345" s="67">
        <v>13000</v>
      </c>
    </row>
    <row r="346" spans="1:13" x14ac:dyDescent="0.25">
      <c r="A346" s="66" t="s">
        <v>549</v>
      </c>
      <c r="B346" s="66" t="s">
        <v>550</v>
      </c>
      <c r="C346" s="66" t="s">
        <v>627</v>
      </c>
      <c r="D346" s="66" t="s">
        <v>628</v>
      </c>
      <c r="E346" s="66" t="s">
        <v>924</v>
      </c>
      <c r="F346" s="66" t="s">
        <v>1343</v>
      </c>
      <c r="G346" s="66" t="s">
        <v>891</v>
      </c>
      <c r="H346" s="66" t="s">
        <v>1442</v>
      </c>
      <c r="I346" s="67">
        <v>0</v>
      </c>
      <c r="J346" s="67">
        <v>0</v>
      </c>
      <c r="K346" s="67">
        <v>0</v>
      </c>
      <c r="L346" s="67">
        <v>0</v>
      </c>
      <c r="M346" s="67">
        <v>0</v>
      </c>
    </row>
    <row r="347" spans="1:13" x14ac:dyDescent="0.25">
      <c r="A347" s="66" t="s">
        <v>549</v>
      </c>
      <c r="B347" s="66" t="s">
        <v>550</v>
      </c>
      <c r="C347" s="66" t="s">
        <v>627</v>
      </c>
      <c r="D347" s="66" t="s">
        <v>628</v>
      </c>
      <c r="E347" s="66" t="s">
        <v>926</v>
      </c>
      <c r="F347" s="66" t="s">
        <v>1344</v>
      </c>
      <c r="G347" s="66" t="s">
        <v>927</v>
      </c>
      <c r="H347" s="66" t="s">
        <v>1442</v>
      </c>
      <c r="I347" s="67">
        <v>600</v>
      </c>
      <c r="J347" s="67">
        <v>1500</v>
      </c>
      <c r="K347" s="67">
        <v>1700</v>
      </c>
      <c r="L347" s="67">
        <v>1850</v>
      </c>
      <c r="M347" s="67">
        <v>2000</v>
      </c>
    </row>
    <row r="348" spans="1:13" x14ac:dyDescent="0.25">
      <c r="A348" s="66" t="s">
        <v>549</v>
      </c>
      <c r="B348" s="66" t="s">
        <v>550</v>
      </c>
      <c r="C348" s="66" t="s">
        <v>627</v>
      </c>
      <c r="D348" s="66" t="s">
        <v>628</v>
      </c>
      <c r="E348" s="66" t="s">
        <v>929</v>
      </c>
      <c r="F348" s="66" t="s">
        <v>1345</v>
      </c>
      <c r="G348" s="66" t="s">
        <v>930</v>
      </c>
      <c r="H348" s="66" t="s">
        <v>1442</v>
      </c>
      <c r="I348" s="67">
        <v>400</v>
      </c>
      <c r="J348" s="67">
        <v>800</v>
      </c>
      <c r="K348" s="67">
        <v>1000</v>
      </c>
      <c r="L348" s="67">
        <v>1400</v>
      </c>
      <c r="M348" s="67">
        <v>1600</v>
      </c>
    </row>
    <row r="349" spans="1:13" x14ac:dyDescent="0.25">
      <c r="A349" s="66" t="s">
        <v>549</v>
      </c>
      <c r="B349" s="66" t="s">
        <v>550</v>
      </c>
      <c r="C349" s="66" t="s">
        <v>627</v>
      </c>
      <c r="D349" s="66" t="s">
        <v>628</v>
      </c>
      <c r="E349" s="66" t="s">
        <v>932</v>
      </c>
      <c r="F349" s="66" t="s">
        <v>1346</v>
      </c>
      <c r="G349" s="66" t="s">
        <v>31</v>
      </c>
      <c r="H349" s="66" t="s">
        <v>1442</v>
      </c>
      <c r="I349" s="67">
        <v>0</v>
      </c>
      <c r="J349" s="67">
        <v>0</v>
      </c>
      <c r="K349" s="67">
        <v>0</v>
      </c>
      <c r="L349" s="67">
        <v>0</v>
      </c>
      <c r="M349" s="67">
        <v>0</v>
      </c>
    </row>
    <row r="350" spans="1:13" x14ac:dyDescent="0.25">
      <c r="A350" s="66" t="s">
        <v>549</v>
      </c>
      <c r="B350" s="66" t="s">
        <v>550</v>
      </c>
      <c r="C350" s="66" t="s">
        <v>613</v>
      </c>
      <c r="D350" s="66" t="s">
        <v>614</v>
      </c>
      <c r="F350" s="66" t="s">
        <v>1347</v>
      </c>
      <c r="G350" s="66" t="s">
        <v>930</v>
      </c>
      <c r="H350" s="66" t="s">
        <v>1442</v>
      </c>
      <c r="I350" s="67">
        <v>0</v>
      </c>
      <c r="J350" s="67">
        <v>0</v>
      </c>
      <c r="K350" s="67">
        <v>0</v>
      </c>
      <c r="L350" s="67">
        <v>0</v>
      </c>
      <c r="M350" s="67">
        <v>0</v>
      </c>
    </row>
    <row r="351" spans="1:13" x14ac:dyDescent="0.25">
      <c r="A351" s="66" t="s">
        <v>549</v>
      </c>
      <c r="B351" s="66" t="s">
        <v>550</v>
      </c>
      <c r="C351" s="66" t="s">
        <v>627</v>
      </c>
      <c r="D351" s="66" t="s">
        <v>628</v>
      </c>
      <c r="E351" s="66" t="s">
        <v>936</v>
      </c>
      <c r="F351" s="66" t="s">
        <v>1348</v>
      </c>
      <c r="G351" s="66" t="s">
        <v>31</v>
      </c>
      <c r="I351" s="67">
        <v>0</v>
      </c>
      <c r="J351" s="67">
        <v>0</v>
      </c>
      <c r="K351" s="67">
        <v>0</v>
      </c>
      <c r="L351" s="67">
        <v>0</v>
      </c>
      <c r="M351" s="67">
        <v>0</v>
      </c>
    </row>
    <row r="352" spans="1:13" x14ac:dyDescent="0.25">
      <c r="A352" s="66" t="s">
        <v>549</v>
      </c>
      <c r="B352" s="66" t="s">
        <v>550</v>
      </c>
      <c r="C352" s="66" t="s">
        <v>627</v>
      </c>
      <c r="D352" s="66" t="s">
        <v>628</v>
      </c>
      <c r="E352" s="66" t="s">
        <v>938</v>
      </c>
      <c r="F352" s="66" t="s">
        <v>1349</v>
      </c>
      <c r="G352" s="66" t="s">
        <v>939</v>
      </c>
      <c r="I352" s="67">
        <v>0</v>
      </c>
      <c r="J352" s="67">
        <v>0</v>
      </c>
      <c r="K352" s="67">
        <v>0</v>
      </c>
      <c r="L352" s="67">
        <v>0</v>
      </c>
      <c r="M352" s="67">
        <v>0</v>
      </c>
    </row>
    <row r="353" spans="1:13" x14ac:dyDescent="0.25">
      <c r="A353" s="66" t="s">
        <v>549</v>
      </c>
      <c r="B353" s="66" t="s">
        <v>550</v>
      </c>
      <c r="C353" s="66" t="s">
        <v>627</v>
      </c>
      <c r="D353" s="66" t="s">
        <v>628</v>
      </c>
      <c r="E353" s="66" t="s">
        <v>941</v>
      </c>
      <c r="F353" s="66" t="s">
        <v>1350</v>
      </c>
      <c r="G353" s="66" t="s">
        <v>31</v>
      </c>
      <c r="I353" s="67">
        <v>0</v>
      </c>
      <c r="J353" s="67">
        <v>0</v>
      </c>
      <c r="K353" s="67">
        <v>0</v>
      </c>
      <c r="L353" s="67">
        <v>0</v>
      </c>
      <c r="M353" s="67">
        <v>0</v>
      </c>
    </row>
    <row r="354" spans="1:13" x14ac:dyDescent="0.25">
      <c r="A354" s="66" t="s">
        <v>549</v>
      </c>
      <c r="B354" s="66" t="s">
        <v>550</v>
      </c>
      <c r="C354" s="66" t="s">
        <v>627</v>
      </c>
      <c r="D354" s="66" t="s">
        <v>628</v>
      </c>
      <c r="E354" s="66" t="s">
        <v>943</v>
      </c>
      <c r="F354" s="66" t="s">
        <v>1351</v>
      </c>
      <c r="G354" s="66" t="s">
        <v>891</v>
      </c>
      <c r="I354" s="67">
        <v>0</v>
      </c>
      <c r="J354" s="67">
        <v>0</v>
      </c>
      <c r="K354" s="67">
        <v>0</v>
      </c>
      <c r="L354" s="67">
        <v>0</v>
      </c>
      <c r="M354" s="67">
        <v>0</v>
      </c>
    </row>
    <row r="355" spans="1:13" x14ac:dyDescent="0.25">
      <c r="A355" s="66" t="s">
        <v>549</v>
      </c>
      <c r="B355" s="66" t="s">
        <v>550</v>
      </c>
      <c r="C355" s="66" t="s">
        <v>627</v>
      </c>
      <c r="D355" s="66" t="s">
        <v>628</v>
      </c>
      <c r="E355" s="66" t="s">
        <v>944</v>
      </c>
      <c r="F355" s="66" t="s">
        <v>1352</v>
      </c>
      <c r="G355" s="66" t="s">
        <v>922</v>
      </c>
      <c r="H355" s="66" t="s">
        <v>1401</v>
      </c>
      <c r="I355" s="67">
        <v>0</v>
      </c>
      <c r="J355" s="67">
        <v>0</v>
      </c>
      <c r="K355" s="67">
        <v>0</v>
      </c>
      <c r="L355" s="67">
        <v>0</v>
      </c>
      <c r="M355" s="67">
        <v>0</v>
      </c>
    </row>
    <row r="356" spans="1:13" x14ac:dyDescent="0.25">
      <c r="A356" s="66" t="s">
        <v>549</v>
      </c>
      <c r="B356" s="66" t="s">
        <v>550</v>
      </c>
      <c r="C356" s="66" t="s">
        <v>627</v>
      </c>
      <c r="D356" s="66" t="s">
        <v>628</v>
      </c>
      <c r="E356" s="66" t="s">
        <v>946</v>
      </c>
      <c r="F356" s="66" t="s">
        <v>1353</v>
      </c>
      <c r="G356" s="66" t="s">
        <v>947</v>
      </c>
      <c r="H356" s="66" t="s">
        <v>1401</v>
      </c>
      <c r="I356" s="67">
        <v>0</v>
      </c>
      <c r="J356" s="67">
        <v>0</v>
      </c>
      <c r="K356" s="67">
        <v>0</v>
      </c>
      <c r="L356" s="67">
        <v>0</v>
      </c>
      <c r="M356" s="67">
        <v>0</v>
      </c>
    </row>
    <row r="357" spans="1:13" x14ac:dyDescent="0.25">
      <c r="A357" s="66" t="s">
        <v>549</v>
      </c>
      <c r="B357" s="66" t="s">
        <v>550</v>
      </c>
      <c r="C357" s="66" t="s">
        <v>627</v>
      </c>
      <c r="D357" s="66" t="s">
        <v>628</v>
      </c>
      <c r="E357" s="66" t="s">
        <v>949</v>
      </c>
      <c r="F357" s="66" t="s">
        <v>1354</v>
      </c>
      <c r="G357" s="66" t="s">
        <v>891</v>
      </c>
      <c r="H357" s="66" t="s">
        <v>1401</v>
      </c>
      <c r="I357" s="67">
        <v>0</v>
      </c>
      <c r="J357" s="67">
        <v>0</v>
      </c>
      <c r="K357" s="67">
        <v>0</v>
      </c>
      <c r="L357" s="67">
        <v>0</v>
      </c>
      <c r="M357" s="67">
        <v>0</v>
      </c>
    </row>
    <row r="358" spans="1:13" x14ac:dyDescent="0.25">
      <c r="A358" s="66" t="s">
        <v>549</v>
      </c>
      <c r="B358" s="66" t="s">
        <v>550</v>
      </c>
      <c r="C358" s="66" t="s">
        <v>627</v>
      </c>
      <c r="D358" s="66" t="s">
        <v>628</v>
      </c>
      <c r="E358" s="66" t="s">
        <v>952</v>
      </c>
      <c r="F358" s="66" t="s">
        <v>1355</v>
      </c>
      <c r="G358" s="66" t="s">
        <v>894</v>
      </c>
      <c r="I358" s="67">
        <v>0</v>
      </c>
      <c r="J358" s="67">
        <v>0</v>
      </c>
      <c r="K358" s="67">
        <v>0</v>
      </c>
      <c r="L358" s="67">
        <v>0</v>
      </c>
      <c r="M358" s="67">
        <v>0</v>
      </c>
    </row>
    <row r="359" spans="1:13" x14ac:dyDescent="0.25">
      <c r="A359" s="66" t="s">
        <v>549</v>
      </c>
      <c r="B359" s="66" t="s">
        <v>550</v>
      </c>
      <c r="C359" s="66" t="s">
        <v>627</v>
      </c>
      <c r="D359" s="66" t="s">
        <v>628</v>
      </c>
      <c r="E359" s="66" t="s">
        <v>954</v>
      </c>
      <c r="F359" s="66" t="s">
        <v>1356</v>
      </c>
      <c r="G359" s="66" t="s">
        <v>955</v>
      </c>
      <c r="I359" s="67">
        <v>0</v>
      </c>
      <c r="J359" s="67">
        <v>0</v>
      </c>
      <c r="K359" s="67">
        <v>0</v>
      </c>
      <c r="L359" s="67">
        <v>0</v>
      </c>
      <c r="M359" s="67">
        <v>0</v>
      </c>
    </row>
    <row r="360" spans="1:13" x14ac:dyDescent="0.25">
      <c r="A360" s="66" t="s">
        <v>549</v>
      </c>
      <c r="B360" s="66" t="s">
        <v>550</v>
      </c>
      <c r="C360" s="66" t="s">
        <v>627</v>
      </c>
      <c r="D360" s="66" t="s">
        <v>628</v>
      </c>
      <c r="E360" s="66" t="s">
        <v>957</v>
      </c>
      <c r="F360" s="66" t="s">
        <v>1357</v>
      </c>
      <c r="G360" s="66" t="s">
        <v>554</v>
      </c>
      <c r="I360" s="67">
        <v>0</v>
      </c>
      <c r="J360" s="67">
        <v>0</v>
      </c>
      <c r="K360" s="67">
        <v>0</v>
      </c>
      <c r="L360" s="67">
        <v>0</v>
      </c>
      <c r="M360" s="67">
        <v>0</v>
      </c>
    </row>
    <row r="361" spans="1:13" x14ac:dyDescent="0.25">
      <c r="A361" s="66" t="s">
        <v>549</v>
      </c>
      <c r="B361" s="66" t="s">
        <v>550</v>
      </c>
      <c r="C361" s="66" t="s">
        <v>627</v>
      </c>
      <c r="D361" s="66" t="s">
        <v>628</v>
      </c>
      <c r="E361" s="66" t="s">
        <v>959</v>
      </c>
      <c r="F361" s="66" t="s">
        <v>1358</v>
      </c>
      <c r="G361" s="66" t="s">
        <v>31</v>
      </c>
      <c r="I361" s="67">
        <v>0</v>
      </c>
      <c r="J361" s="67">
        <v>0</v>
      </c>
      <c r="K361" s="67">
        <v>0</v>
      </c>
      <c r="L361" s="67">
        <v>0</v>
      </c>
      <c r="M361" s="67">
        <v>0</v>
      </c>
    </row>
    <row r="362" spans="1:13" x14ac:dyDescent="0.25">
      <c r="A362" s="66" t="s">
        <v>549</v>
      </c>
      <c r="B362" s="66" t="s">
        <v>550</v>
      </c>
      <c r="C362" s="66" t="s">
        <v>627</v>
      </c>
      <c r="D362" s="66" t="s">
        <v>628</v>
      </c>
      <c r="E362" s="66" t="s">
        <v>961</v>
      </c>
      <c r="F362" s="66" t="s">
        <v>1359</v>
      </c>
      <c r="G362" s="66" t="s">
        <v>962</v>
      </c>
      <c r="H362" s="66" t="s">
        <v>1407</v>
      </c>
      <c r="I362" s="67">
        <v>600</v>
      </c>
      <c r="J362" s="67">
        <v>2000</v>
      </c>
      <c r="K362" s="67">
        <v>2500</v>
      </c>
      <c r="L362" s="67">
        <v>3000</v>
      </c>
      <c r="M362" s="67">
        <v>3400</v>
      </c>
    </row>
    <row r="363" spans="1:13" x14ac:dyDescent="0.25">
      <c r="A363" s="66" t="s">
        <v>549</v>
      </c>
      <c r="B363" s="66" t="s">
        <v>550</v>
      </c>
      <c r="C363" s="66" t="s">
        <v>627</v>
      </c>
      <c r="D363" s="66" t="s">
        <v>628</v>
      </c>
      <c r="E363" s="66" t="s">
        <v>964</v>
      </c>
      <c r="F363" s="66" t="s">
        <v>1360</v>
      </c>
      <c r="G363" s="66" t="s">
        <v>31</v>
      </c>
      <c r="I363" s="67">
        <v>0</v>
      </c>
      <c r="J363" s="67">
        <v>0</v>
      </c>
      <c r="K363" s="67">
        <v>0</v>
      </c>
      <c r="L363" s="67">
        <v>0</v>
      </c>
      <c r="M363" s="67">
        <v>0</v>
      </c>
    </row>
    <row r="364" spans="1:13" x14ac:dyDescent="0.25">
      <c r="A364" s="66" t="s">
        <v>549</v>
      </c>
      <c r="B364" s="66" t="s">
        <v>550</v>
      </c>
      <c r="C364" s="66" t="s">
        <v>627</v>
      </c>
      <c r="D364" s="66" t="s">
        <v>628</v>
      </c>
      <c r="E364" s="66" t="s">
        <v>966</v>
      </c>
      <c r="F364" s="66" t="s">
        <v>1361</v>
      </c>
      <c r="G364" s="66" t="s">
        <v>31</v>
      </c>
      <c r="I364" s="67">
        <v>0</v>
      </c>
      <c r="J364" s="67">
        <v>0</v>
      </c>
      <c r="K364" s="67">
        <v>0</v>
      </c>
      <c r="L364" s="67">
        <v>0</v>
      </c>
      <c r="M364" s="67">
        <v>0</v>
      </c>
    </row>
    <row r="365" spans="1:13" x14ac:dyDescent="0.25">
      <c r="A365" s="66" t="s">
        <v>549</v>
      </c>
      <c r="B365" s="66" t="s">
        <v>550</v>
      </c>
      <c r="C365" s="66" t="s">
        <v>627</v>
      </c>
      <c r="D365" s="66" t="s">
        <v>628</v>
      </c>
      <c r="E365" s="66" t="s">
        <v>967</v>
      </c>
      <c r="F365" s="66" t="s">
        <v>1362</v>
      </c>
      <c r="G365" s="66" t="s">
        <v>337</v>
      </c>
      <c r="I365" s="67">
        <v>0</v>
      </c>
      <c r="J365" s="67">
        <v>0</v>
      </c>
      <c r="K365" s="67">
        <v>0</v>
      </c>
      <c r="L365" s="67">
        <v>0</v>
      </c>
      <c r="M365" s="67">
        <v>0</v>
      </c>
    </row>
    <row r="366" spans="1:13" x14ac:dyDescent="0.25">
      <c r="A366" s="66" t="s">
        <v>549</v>
      </c>
      <c r="B366" s="66" t="s">
        <v>550</v>
      </c>
      <c r="C366" s="66" t="s">
        <v>627</v>
      </c>
      <c r="D366" s="66" t="s">
        <v>628</v>
      </c>
      <c r="E366" s="66" t="s">
        <v>968</v>
      </c>
      <c r="F366" s="66" t="s">
        <v>1363</v>
      </c>
      <c r="G366" s="66" t="s">
        <v>31</v>
      </c>
      <c r="I366" s="67">
        <v>0</v>
      </c>
      <c r="J366" s="67">
        <v>0</v>
      </c>
      <c r="K366" s="67">
        <v>0</v>
      </c>
      <c r="L366" s="67">
        <v>0</v>
      </c>
      <c r="M366" s="67">
        <v>0</v>
      </c>
    </row>
    <row r="367" spans="1:13" x14ac:dyDescent="0.25">
      <c r="A367" s="66" t="s">
        <v>549</v>
      </c>
      <c r="B367" s="66" t="s">
        <v>550</v>
      </c>
      <c r="C367" s="66" t="s">
        <v>627</v>
      </c>
      <c r="D367" s="66" t="s">
        <v>628</v>
      </c>
      <c r="E367" s="66" t="s">
        <v>969</v>
      </c>
      <c r="F367" s="66" t="s">
        <v>1364</v>
      </c>
      <c r="G367" s="66" t="s">
        <v>31</v>
      </c>
      <c r="I367" s="67">
        <v>0</v>
      </c>
      <c r="J367" s="67">
        <v>0</v>
      </c>
      <c r="K367" s="67">
        <v>0</v>
      </c>
      <c r="L367" s="67">
        <v>0</v>
      </c>
      <c r="M367" s="67">
        <v>0</v>
      </c>
    </row>
    <row r="368" spans="1:13" x14ac:dyDescent="0.25">
      <c r="A368" s="66" t="s">
        <v>549</v>
      </c>
      <c r="B368" s="66" t="s">
        <v>550</v>
      </c>
      <c r="C368" s="66" t="s">
        <v>627</v>
      </c>
      <c r="D368" s="66" t="s">
        <v>628</v>
      </c>
      <c r="E368" s="66" t="s">
        <v>970</v>
      </c>
      <c r="F368" s="66" t="s">
        <v>1365</v>
      </c>
      <c r="G368" s="66" t="s">
        <v>971</v>
      </c>
      <c r="I368" s="67">
        <v>0</v>
      </c>
      <c r="J368" s="67">
        <v>0</v>
      </c>
      <c r="K368" s="67">
        <v>0</v>
      </c>
      <c r="L368" s="67">
        <v>0</v>
      </c>
      <c r="M368" s="67">
        <v>0</v>
      </c>
    </row>
    <row r="369" spans="1:13" x14ac:dyDescent="0.25">
      <c r="A369" s="66" t="s">
        <v>549</v>
      </c>
      <c r="B369" s="66" t="s">
        <v>550</v>
      </c>
      <c r="C369" s="66" t="s">
        <v>627</v>
      </c>
      <c r="D369" s="66" t="s">
        <v>628</v>
      </c>
      <c r="E369" s="66" t="s">
        <v>972</v>
      </c>
      <c r="F369" s="66" t="s">
        <v>1366</v>
      </c>
      <c r="G369" s="66" t="s">
        <v>31</v>
      </c>
      <c r="I369" s="67">
        <v>0</v>
      </c>
      <c r="J369" s="67">
        <v>0</v>
      </c>
      <c r="K369" s="67">
        <v>0</v>
      </c>
      <c r="L369" s="67">
        <v>0</v>
      </c>
      <c r="M369" s="67">
        <v>0</v>
      </c>
    </row>
    <row r="370" spans="1:13" x14ac:dyDescent="0.25">
      <c r="A370" s="66" t="s">
        <v>549</v>
      </c>
      <c r="B370" s="66" t="s">
        <v>550</v>
      </c>
      <c r="C370" s="66" t="s">
        <v>627</v>
      </c>
      <c r="D370" s="66" t="s">
        <v>628</v>
      </c>
      <c r="E370" s="66" t="s">
        <v>973</v>
      </c>
      <c r="F370" s="66" t="s">
        <v>1367</v>
      </c>
      <c r="G370" s="66" t="s">
        <v>450</v>
      </c>
      <c r="I370" s="67">
        <v>0</v>
      </c>
      <c r="J370" s="67">
        <v>0</v>
      </c>
      <c r="K370" s="67">
        <v>0</v>
      </c>
      <c r="L370" s="67">
        <v>0</v>
      </c>
      <c r="M370" s="67">
        <v>0</v>
      </c>
    </row>
    <row r="371" spans="1:13" x14ac:dyDescent="0.25">
      <c r="A371" s="66" t="s">
        <v>549</v>
      </c>
      <c r="B371" s="66" t="s">
        <v>550</v>
      </c>
      <c r="C371" s="66" t="s">
        <v>627</v>
      </c>
      <c r="D371" s="66" t="s">
        <v>628</v>
      </c>
      <c r="E371" s="66" t="s">
        <v>974</v>
      </c>
      <c r="F371" s="66" t="s">
        <v>1368</v>
      </c>
      <c r="G371" s="66" t="s">
        <v>31</v>
      </c>
      <c r="I371" s="67">
        <v>0</v>
      </c>
      <c r="J371" s="67">
        <v>0</v>
      </c>
      <c r="K371" s="67">
        <v>0</v>
      </c>
      <c r="L371" s="67">
        <v>0</v>
      </c>
      <c r="M371" s="67">
        <v>0</v>
      </c>
    </row>
    <row r="372" spans="1:13" x14ac:dyDescent="0.25">
      <c r="A372" s="66" t="s">
        <v>549</v>
      </c>
      <c r="B372" s="66" t="s">
        <v>550</v>
      </c>
      <c r="C372" s="66" t="s">
        <v>627</v>
      </c>
      <c r="D372" s="66" t="s">
        <v>628</v>
      </c>
      <c r="E372" s="66" t="s">
        <v>976</v>
      </c>
      <c r="F372" s="66" t="s">
        <v>1369</v>
      </c>
      <c r="G372" s="66" t="s">
        <v>31</v>
      </c>
      <c r="I372" s="67">
        <v>0</v>
      </c>
      <c r="J372" s="67">
        <v>0</v>
      </c>
      <c r="K372" s="67">
        <v>0</v>
      </c>
      <c r="L372" s="67">
        <v>0</v>
      </c>
      <c r="M372" s="67">
        <v>0</v>
      </c>
    </row>
    <row r="373" spans="1:13" x14ac:dyDescent="0.25">
      <c r="A373" s="66" t="s">
        <v>549</v>
      </c>
      <c r="B373" s="66" t="s">
        <v>550</v>
      </c>
      <c r="C373" s="66" t="s">
        <v>627</v>
      </c>
      <c r="D373" s="66" t="s">
        <v>628</v>
      </c>
      <c r="E373" s="66" t="s">
        <v>977</v>
      </c>
      <c r="F373" s="66" t="s">
        <v>1370</v>
      </c>
      <c r="G373" s="66" t="s">
        <v>31</v>
      </c>
      <c r="I373" s="67">
        <v>0</v>
      </c>
      <c r="J373" s="67">
        <v>0</v>
      </c>
      <c r="K373" s="67">
        <v>0</v>
      </c>
      <c r="L373" s="67">
        <v>0</v>
      </c>
      <c r="M373" s="67">
        <v>0</v>
      </c>
    </row>
    <row r="374" spans="1:13" x14ac:dyDescent="0.25">
      <c r="A374" s="66" t="s">
        <v>549</v>
      </c>
      <c r="B374" s="66" t="s">
        <v>550</v>
      </c>
      <c r="C374" s="66" t="s">
        <v>627</v>
      </c>
      <c r="D374" s="66" t="s">
        <v>628</v>
      </c>
      <c r="E374" s="66" t="s">
        <v>978</v>
      </c>
      <c r="F374" s="66" t="s">
        <v>1371</v>
      </c>
      <c r="G374" s="66" t="s">
        <v>31</v>
      </c>
      <c r="I374" s="67">
        <v>0</v>
      </c>
      <c r="J374" s="67">
        <v>0</v>
      </c>
      <c r="K374" s="67">
        <v>0</v>
      </c>
      <c r="L374" s="67">
        <v>0</v>
      </c>
      <c r="M374" s="67">
        <v>0</v>
      </c>
    </row>
    <row r="375" spans="1:13" x14ac:dyDescent="0.25">
      <c r="A375" s="66" t="s">
        <v>549</v>
      </c>
      <c r="B375" s="66" t="s">
        <v>550</v>
      </c>
      <c r="C375" s="66" t="s">
        <v>627</v>
      </c>
      <c r="D375" s="66" t="s">
        <v>628</v>
      </c>
      <c r="E375" s="66" t="s">
        <v>979</v>
      </c>
      <c r="F375" s="66" t="s">
        <v>1372</v>
      </c>
      <c r="G375" s="66" t="s">
        <v>891</v>
      </c>
      <c r="I375" s="67">
        <v>0</v>
      </c>
      <c r="J375" s="67">
        <v>0</v>
      </c>
      <c r="K375" s="67">
        <v>0</v>
      </c>
      <c r="L375" s="67">
        <v>0</v>
      </c>
      <c r="M375" s="67">
        <v>0</v>
      </c>
    </row>
    <row r="376" spans="1:13" x14ac:dyDescent="0.25">
      <c r="A376" s="66" t="s">
        <v>549</v>
      </c>
      <c r="B376" s="66" t="s">
        <v>550</v>
      </c>
      <c r="C376" s="66" t="s">
        <v>627</v>
      </c>
      <c r="D376" s="66" t="s">
        <v>628</v>
      </c>
      <c r="E376" s="66" t="s">
        <v>980</v>
      </c>
      <c r="F376" s="66" t="s">
        <v>1373</v>
      </c>
      <c r="G376" s="66" t="s">
        <v>31</v>
      </c>
      <c r="I376" s="67">
        <v>0</v>
      </c>
      <c r="J376" s="67">
        <v>0</v>
      </c>
      <c r="K376" s="67">
        <v>0</v>
      </c>
      <c r="L376" s="67">
        <v>0</v>
      </c>
      <c r="M376" s="67">
        <v>0</v>
      </c>
    </row>
    <row r="377" spans="1:13" x14ac:dyDescent="0.25">
      <c r="A377" s="66" t="s">
        <v>549</v>
      </c>
      <c r="B377" s="66" t="s">
        <v>550</v>
      </c>
      <c r="C377" s="66" t="s">
        <v>627</v>
      </c>
      <c r="D377" s="66" t="s">
        <v>628</v>
      </c>
      <c r="E377" s="66" t="s">
        <v>981</v>
      </c>
      <c r="F377" s="66" t="s">
        <v>1374</v>
      </c>
      <c r="G377" s="66" t="s">
        <v>31</v>
      </c>
      <c r="I377" s="67">
        <v>0</v>
      </c>
      <c r="J377" s="67">
        <v>0</v>
      </c>
      <c r="K377" s="67">
        <v>0</v>
      </c>
      <c r="L377" s="67">
        <v>0</v>
      </c>
      <c r="M377" s="67">
        <v>0</v>
      </c>
    </row>
    <row r="378" spans="1:13" x14ac:dyDescent="0.25">
      <c r="A378" s="66" t="s">
        <v>549</v>
      </c>
      <c r="B378" s="66" t="s">
        <v>550</v>
      </c>
      <c r="C378" s="66" t="s">
        <v>627</v>
      </c>
      <c r="D378" s="66" t="s">
        <v>628</v>
      </c>
      <c r="E378" s="66" t="s">
        <v>982</v>
      </c>
      <c r="F378" s="66" t="s">
        <v>1375</v>
      </c>
      <c r="G378" s="66" t="s">
        <v>31</v>
      </c>
      <c r="I378" s="67">
        <v>0</v>
      </c>
      <c r="J378" s="67">
        <v>0</v>
      </c>
      <c r="K378" s="67">
        <v>0</v>
      </c>
      <c r="L378" s="67">
        <v>0</v>
      </c>
      <c r="M378" s="67">
        <v>0</v>
      </c>
    </row>
    <row r="379" spans="1:13" x14ac:dyDescent="0.25">
      <c r="A379" s="66" t="s">
        <v>549</v>
      </c>
      <c r="B379" s="66" t="s">
        <v>550</v>
      </c>
      <c r="C379" s="66" t="s">
        <v>627</v>
      </c>
      <c r="D379" s="66" t="s">
        <v>628</v>
      </c>
      <c r="E379" s="66" t="s">
        <v>983</v>
      </c>
      <c r="F379" s="66" t="s">
        <v>1376</v>
      </c>
      <c r="G379" s="66" t="s">
        <v>31</v>
      </c>
      <c r="I379" s="67">
        <v>0</v>
      </c>
      <c r="J379" s="67">
        <v>0</v>
      </c>
      <c r="K379" s="67">
        <v>0</v>
      </c>
      <c r="L379" s="67">
        <v>0</v>
      </c>
      <c r="M379" s="67">
        <v>0</v>
      </c>
    </row>
    <row r="380" spans="1:13" x14ac:dyDescent="0.25">
      <c r="A380" s="66" t="s">
        <v>549</v>
      </c>
      <c r="B380" s="66" t="s">
        <v>550</v>
      </c>
      <c r="C380" s="66" t="s">
        <v>627</v>
      </c>
      <c r="D380" s="66" t="s">
        <v>628</v>
      </c>
      <c r="E380" s="66" t="s">
        <v>984</v>
      </c>
      <c r="F380" s="66" t="s">
        <v>1377</v>
      </c>
      <c r="G380" s="66" t="s">
        <v>31</v>
      </c>
      <c r="I380" s="67">
        <v>0</v>
      </c>
      <c r="J380" s="67">
        <v>0</v>
      </c>
      <c r="K380" s="67">
        <v>0</v>
      </c>
      <c r="L380" s="67">
        <v>0</v>
      </c>
      <c r="M380" s="67">
        <v>0</v>
      </c>
    </row>
    <row r="381" spans="1:13" x14ac:dyDescent="0.25">
      <c r="A381" s="66" t="s">
        <v>549</v>
      </c>
      <c r="B381" s="66" t="s">
        <v>550</v>
      </c>
      <c r="C381" s="66" t="s">
        <v>627</v>
      </c>
      <c r="D381" s="66" t="s">
        <v>628</v>
      </c>
      <c r="E381" s="66" t="s">
        <v>985</v>
      </c>
      <c r="F381" s="66" t="s">
        <v>1378</v>
      </c>
      <c r="G381" s="66" t="s">
        <v>31</v>
      </c>
      <c r="I381" s="67">
        <v>0</v>
      </c>
      <c r="J381" s="67">
        <v>0</v>
      </c>
      <c r="K381" s="67">
        <v>0</v>
      </c>
      <c r="L381" s="67">
        <v>0</v>
      </c>
      <c r="M381" s="67">
        <v>0</v>
      </c>
    </row>
    <row r="382" spans="1:13" x14ac:dyDescent="0.25">
      <c r="A382" s="66" t="s">
        <v>549</v>
      </c>
      <c r="B382" s="66" t="s">
        <v>550</v>
      </c>
      <c r="C382" s="66" t="s">
        <v>627</v>
      </c>
      <c r="D382" s="66" t="s">
        <v>628</v>
      </c>
      <c r="E382" s="66" t="s">
        <v>986</v>
      </c>
      <c r="F382" s="66" t="s">
        <v>1379</v>
      </c>
      <c r="G382" s="66" t="s">
        <v>31</v>
      </c>
      <c r="I382" s="67">
        <v>0</v>
      </c>
      <c r="J382" s="67">
        <v>0</v>
      </c>
      <c r="K382" s="67">
        <v>0</v>
      </c>
      <c r="L382" s="67">
        <v>0</v>
      </c>
      <c r="M382" s="67">
        <v>0</v>
      </c>
    </row>
    <row r="383" spans="1:13" x14ac:dyDescent="0.25">
      <c r="A383" s="66" t="s">
        <v>549</v>
      </c>
      <c r="B383" s="66" t="s">
        <v>550</v>
      </c>
      <c r="C383" s="66" t="s">
        <v>627</v>
      </c>
      <c r="D383" s="66" t="s">
        <v>628</v>
      </c>
      <c r="E383" s="66" t="s">
        <v>987</v>
      </c>
      <c r="F383" s="66" t="s">
        <v>1380</v>
      </c>
      <c r="G383" s="66" t="s">
        <v>31</v>
      </c>
      <c r="I383" s="67">
        <v>0</v>
      </c>
      <c r="J383" s="67">
        <v>0</v>
      </c>
      <c r="K383" s="67">
        <v>0</v>
      </c>
      <c r="L383" s="67">
        <v>0</v>
      </c>
      <c r="M383" s="67">
        <v>0</v>
      </c>
    </row>
    <row r="384" spans="1:13" x14ac:dyDescent="0.25">
      <c r="A384" s="66" t="s">
        <v>549</v>
      </c>
      <c r="B384" s="66" t="s">
        <v>550</v>
      </c>
      <c r="C384" s="66" t="s">
        <v>627</v>
      </c>
      <c r="D384" s="66" t="s">
        <v>628</v>
      </c>
      <c r="E384" s="66" t="s">
        <v>988</v>
      </c>
      <c r="F384" s="66" t="s">
        <v>1381</v>
      </c>
      <c r="G384" s="66" t="s">
        <v>31</v>
      </c>
      <c r="I384" s="67">
        <v>0</v>
      </c>
      <c r="J384" s="67">
        <v>0</v>
      </c>
      <c r="K384" s="67">
        <v>0</v>
      </c>
      <c r="L384" s="67">
        <v>0</v>
      </c>
      <c r="M384" s="67">
        <v>0</v>
      </c>
    </row>
    <row r="385" spans="1:13" x14ac:dyDescent="0.25">
      <c r="A385" s="66" t="s">
        <v>549</v>
      </c>
      <c r="B385" s="66" t="s">
        <v>550</v>
      </c>
      <c r="C385" s="66" t="s">
        <v>627</v>
      </c>
      <c r="D385" s="66" t="s">
        <v>628</v>
      </c>
      <c r="E385" s="66" t="s">
        <v>989</v>
      </c>
      <c r="F385" s="66" t="s">
        <v>1382</v>
      </c>
      <c r="G385" s="66" t="s">
        <v>31</v>
      </c>
      <c r="I385" s="67">
        <v>0</v>
      </c>
      <c r="J385" s="67">
        <v>0</v>
      </c>
      <c r="K385" s="67">
        <v>0</v>
      </c>
      <c r="L385" s="67">
        <v>0</v>
      </c>
      <c r="M385" s="67">
        <v>0</v>
      </c>
    </row>
    <row r="386" spans="1:13" x14ac:dyDescent="0.25">
      <c r="A386" s="66" t="s">
        <v>549</v>
      </c>
      <c r="B386" s="66" t="s">
        <v>550</v>
      </c>
      <c r="C386" s="66" t="s">
        <v>627</v>
      </c>
      <c r="D386" s="66" t="s">
        <v>628</v>
      </c>
      <c r="E386" s="66" t="s">
        <v>991</v>
      </c>
      <c r="F386" s="66" t="s">
        <v>1383</v>
      </c>
      <c r="G386" s="66" t="s">
        <v>372</v>
      </c>
      <c r="I386" s="67">
        <v>0</v>
      </c>
      <c r="J386" s="67">
        <v>0</v>
      </c>
      <c r="K386" s="67">
        <v>0</v>
      </c>
      <c r="L386" s="67">
        <v>0</v>
      </c>
      <c r="M386" s="67">
        <v>0</v>
      </c>
    </row>
    <row r="387" spans="1:13" x14ac:dyDescent="0.25">
      <c r="A387" s="66" t="s">
        <v>549</v>
      </c>
      <c r="B387" s="66" t="s">
        <v>550</v>
      </c>
      <c r="C387" s="66" t="s">
        <v>627</v>
      </c>
      <c r="D387" s="66" t="s">
        <v>628</v>
      </c>
      <c r="E387" s="66" t="s">
        <v>992</v>
      </c>
      <c r="F387" s="66" t="s">
        <v>1384</v>
      </c>
      <c r="G387" s="66" t="s">
        <v>31</v>
      </c>
      <c r="I387" s="67">
        <v>0</v>
      </c>
      <c r="J387" s="67">
        <v>0</v>
      </c>
      <c r="K387" s="67">
        <v>0</v>
      </c>
      <c r="L387" s="67">
        <v>0</v>
      </c>
      <c r="M387" s="67">
        <v>0</v>
      </c>
    </row>
    <row r="388" spans="1:13" x14ac:dyDescent="0.25">
      <c r="A388" s="66" t="s">
        <v>549</v>
      </c>
      <c r="B388" s="66" t="s">
        <v>550</v>
      </c>
      <c r="C388" s="66" t="s">
        <v>627</v>
      </c>
      <c r="D388" s="66" t="s">
        <v>628</v>
      </c>
      <c r="E388" s="66" t="s">
        <v>993</v>
      </c>
      <c r="F388" s="66" t="s">
        <v>1385</v>
      </c>
      <c r="G388" s="66" t="s">
        <v>31</v>
      </c>
      <c r="I388" s="67">
        <v>0</v>
      </c>
      <c r="J388" s="67">
        <v>0</v>
      </c>
      <c r="K388" s="67">
        <v>0</v>
      </c>
      <c r="L388" s="67">
        <v>0</v>
      </c>
      <c r="M388" s="67">
        <v>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vt:i4>
      </vt:variant>
    </vt:vector>
  </HeadingPairs>
  <TitlesOfParts>
    <vt:vector size="22" baseType="lpstr">
      <vt:lpstr>ANA SAYFA</vt:lpstr>
      <vt:lpstr>Sayfa18</vt:lpstr>
      <vt:lpstr>Sayfa12</vt:lpstr>
      <vt:lpstr>Sayfa17</vt:lpstr>
      <vt:lpstr>BÜTÇE</vt:lpstr>
      <vt:lpstr>Sayfa3</vt:lpstr>
      <vt:lpstr>Sayfa5</vt:lpstr>
      <vt:lpstr>bütçe 4 yıl</vt:lpstr>
      <vt:lpstr>Sayfa2</vt:lpstr>
      <vt:lpstr>Sayfa7</vt:lpstr>
      <vt:lpstr>Sayfa13</vt:lpstr>
      <vt:lpstr>Sayfa6</vt:lpstr>
      <vt:lpstr>Sayfa1</vt:lpstr>
      <vt:lpstr>Sayfa9</vt:lpstr>
      <vt:lpstr>Sayfa10</vt:lpstr>
      <vt:lpstr>Sayfa11</vt:lpstr>
      <vt:lpstr>Sayfa8</vt:lpstr>
      <vt:lpstr>Sayfa4</vt:lpstr>
      <vt:lpstr>Sayfa16</vt:lpstr>
      <vt:lpstr>TEM BÜTÇE GERÇ STR PLA</vt:lpstr>
      <vt:lpstr>'bütçe 4 yıl'!Yazdırma_Başlıkları</vt:lpstr>
      <vt:lpstr>Sayfa18!Yazdırma_Başlıkları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sanayi</dc:creator>
  <cp:lastModifiedBy>sanayi</cp:lastModifiedBy>
  <cp:lastPrinted>2019-09-18T10:48:11Z</cp:lastPrinted>
  <dcterms:created xsi:type="dcterms:W3CDTF">2019-09-16T12:31:25Z</dcterms:created>
  <dcterms:modified xsi:type="dcterms:W3CDTF">2019-10-08T14:02:19Z</dcterms:modified>
</cp:coreProperties>
</file>